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1592" windowHeight="6156" activeTab="0"/>
  </bookViews>
  <sheets>
    <sheet name="Délibérat°1 de pass S1+S2 " sheetId="1" r:id="rId1"/>
    <sheet name="Moyenne(S1+S2)" sheetId="2" r:id="rId2"/>
    <sheet name="Feuil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<sst xmlns="http://schemas.openxmlformats.org/spreadsheetml/2006/main" count="846" uniqueCount="467">
  <si>
    <t>N°</t>
  </si>
  <si>
    <t>Nom</t>
  </si>
  <si>
    <t xml:space="preserve">  Prénom</t>
  </si>
  <si>
    <t>DJ</t>
  </si>
  <si>
    <t>Auto</t>
  </si>
  <si>
    <t>Moyenne de la promotion</t>
  </si>
  <si>
    <t>C : Acquis par compensation</t>
  </si>
  <si>
    <t>NV : Non Validé</t>
  </si>
  <si>
    <t>Electri</t>
  </si>
  <si>
    <t>Electro</t>
  </si>
  <si>
    <t xml:space="preserve">Moy. Mod </t>
  </si>
  <si>
    <t>Electri : Electricité</t>
  </si>
  <si>
    <t>Auto : Automatismes</t>
  </si>
  <si>
    <t>M.G : Mécanique générale</t>
  </si>
  <si>
    <t>RDM : Résistance des matériaux</t>
  </si>
  <si>
    <t>RDM</t>
  </si>
  <si>
    <t xml:space="preserve">Electro : Electronique             </t>
  </si>
  <si>
    <t>Comp</t>
  </si>
  <si>
    <t>Coefficients</t>
  </si>
  <si>
    <t>Maths I</t>
  </si>
  <si>
    <t>Info I</t>
  </si>
  <si>
    <t>Informatique I</t>
  </si>
  <si>
    <t>M.G</t>
  </si>
  <si>
    <t>M.F</t>
  </si>
  <si>
    <t xml:space="preserve">M.F : Mécanique des fluides </t>
  </si>
  <si>
    <t xml:space="preserve">M2 : Physique de </t>
  </si>
  <si>
    <t>Base</t>
  </si>
  <si>
    <t>D.I -DAO</t>
  </si>
  <si>
    <t>T.C.M</t>
  </si>
  <si>
    <t>D.I-DAO: Dessin industriel et DAO</t>
  </si>
  <si>
    <t>T.C.M: Technologie des composants mécaniques</t>
  </si>
  <si>
    <t>P.F: Procédés de fabrication</t>
  </si>
  <si>
    <t>M3 : Technologie</t>
  </si>
  <si>
    <t>Mécanique</t>
  </si>
  <si>
    <t>Fran</t>
  </si>
  <si>
    <t>T.E. C</t>
  </si>
  <si>
    <t>M4</t>
  </si>
  <si>
    <t>M1</t>
  </si>
  <si>
    <t>M2</t>
  </si>
  <si>
    <t>M3</t>
  </si>
  <si>
    <t>Maths II</t>
  </si>
  <si>
    <t>Info II</t>
  </si>
  <si>
    <t>Sta. Pro</t>
  </si>
  <si>
    <t>Informatique II</t>
  </si>
  <si>
    <t>Info.I : Informatique I</t>
  </si>
  <si>
    <t>Sta.Pro : Statististiques et probabilité</t>
  </si>
  <si>
    <t>M6</t>
  </si>
  <si>
    <t>M5</t>
  </si>
  <si>
    <t>Electrotechnique et Automatique)</t>
  </si>
  <si>
    <t>Thermo</t>
  </si>
  <si>
    <t>Tran.C</t>
  </si>
  <si>
    <t>M7</t>
  </si>
  <si>
    <t>Energétique</t>
  </si>
  <si>
    <t>D.T</t>
  </si>
  <si>
    <t>de l'Entreprise</t>
  </si>
  <si>
    <t>(S1+S2)</t>
  </si>
  <si>
    <t>Fran : Français</t>
  </si>
  <si>
    <t>T.E.C : Techniques d'expression et communication</t>
  </si>
  <si>
    <t>Thermo : Thermodynamique</t>
  </si>
  <si>
    <t>Tran.C : Transfert de chaleur</t>
  </si>
  <si>
    <t>Comp : Comptabilité</t>
  </si>
  <si>
    <t>D.T : Droit de travail</t>
  </si>
  <si>
    <t>Angl</t>
  </si>
  <si>
    <t>Angl : Anglais</t>
  </si>
  <si>
    <t>M4 : Langues et Techniques</t>
  </si>
  <si>
    <t>M6:Technologie en EEA (Electronique,</t>
  </si>
  <si>
    <t>M7 : Résistance des Matériaux et</t>
  </si>
  <si>
    <t xml:space="preserve">M8 : Culture et Environnement </t>
  </si>
  <si>
    <t>M8</t>
  </si>
  <si>
    <t xml:space="preserve">M1 : Mathématiques  et </t>
  </si>
  <si>
    <t xml:space="preserve">M5 : Mathématiques  et </t>
  </si>
  <si>
    <t>EKT et EP</t>
  </si>
  <si>
    <t>M. Orga</t>
  </si>
  <si>
    <t>EKT et EP  : Electrotechnique et  Electronique de puissance</t>
  </si>
  <si>
    <t>M. Orga :  Management des Organisations</t>
  </si>
  <si>
    <t xml:space="preserve">AR : Module à refaire l'année prochaine </t>
  </si>
  <si>
    <t>OMAR</t>
  </si>
  <si>
    <t>OD : Objet de dérogation</t>
  </si>
  <si>
    <t>ELHOU</t>
  </si>
  <si>
    <t xml:space="preserve">AACHIQ </t>
  </si>
  <si>
    <t>AMINE</t>
  </si>
  <si>
    <t xml:space="preserve">ABBOURI              </t>
  </si>
  <si>
    <t xml:space="preserve">ZAKARIA  </t>
  </si>
  <si>
    <t xml:space="preserve">ABID </t>
  </si>
  <si>
    <t>AYOUB</t>
  </si>
  <si>
    <t xml:space="preserve">AIT ALI         </t>
  </si>
  <si>
    <t>FATIMA EZZAHRA</t>
  </si>
  <si>
    <t xml:space="preserve">AMZIL                    </t>
  </si>
  <si>
    <t>FADMA</t>
  </si>
  <si>
    <t xml:space="preserve">ARDAOUI </t>
  </si>
  <si>
    <t>ANASS</t>
  </si>
  <si>
    <t xml:space="preserve">ASSAL </t>
  </si>
  <si>
    <t>ISSAM</t>
  </si>
  <si>
    <t xml:space="preserve">ATAIMINE       </t>
  </si>
  <si>
    <t xml:space="preserve">FATIMA EZZAHRA </t>
  </si>
  <si>
    <t xml:space="preserve">AZZAIM </t>
  </si>
  <si>
    <t>AHMED</t>
  </si>
  <si>
    <t xml:space="preserve">BACHAR                 </t>
  </si>
  <si>
    <t xml:space="preserve">IQBAL  </t>
  </si>
  <si>
    <t xml:space="preserve">BASSISSA              </t>
  </si>
  <si>
    <t xml:space="preserve">YOUNESS </t>
  </si>
  <si>
    <t xml:space="preserve">BELHASBIA             </t>
  </si>
  <si>
    <t xml:space="preserve">KAOUTAR </t>
  </si>
  <si>
    <t xml:space="preserve">BELKOUBBI           </t>
  </si>
  <si>
    <t xml:space="preserve">ILYASS    </t>
  </si>
  <si>
    <t xml:space="preserve">BENBIHI </t>
  </si>
  <si>
    <t>OUSSAMA</t>
  </si>
  <si>
    <t xml:space="preserve">BENCHOUIF              </t>
  </si>
  <si>
    <t>ZAKARIA</t>
  </si>
  <si>
    <t xml:space="preserve">BENHAIMOUD        </t>
  </si>
  <si>
    <t>ABDERRAHMANE</t>
  </si>
  <si>
    <t xml:space="preserve">BENHSAIN                </t>
  </si>
  <si>
    <t xml:space="preserve">MOUAD </t>
  </si>
  <si>
    <t xml:space="preserve">BENIFOU       </t>
  </si>
  <si>
    <t xml:space="preserve">FATIMA EZZAHRA  </t>
  </si>
  <si>
    <t xml:space="preserve">BOUJI </t>
  </si>
  <si>
    <t>ABDELAZIZ</t>
  </si>
  <si>
    <t xml:space="preserve">BOUKHAL </t>
  </si>
  <si>
    <t>CHAIMAA</t>
  </si>
  <si>
    <t xml:space="preserve">BOUREGBA               </t>
  </si>
  <si>
    <t>IHSSANE</t>
  </si>
  <si>
    <t xml:space="preserve">BZIGA </t>
  </si>
  <si>
    <t xml:space="preserve">CHERGUI MOUANE          </t>
  </si>
  <si>
    <t xml:space="preserve">TAHA  </t>
  </si>
  <si>
    <t xml:space="preserve">CHETOUI </t>
  </si>
  <si>
    <t>IDRISS</t>
  </si>
  <si>
    <t xml:space="preserve">DAHBI </t>
  </si>
  <si>
    <t>WAFAA</t>
  </si>
  <si>
    <t xml:space="preserve">DAHDOUH                   </t>
  </si>
  <si>
    <t>SAMI</t>
  </si>
  <si>
    <t xml:space="preserve">EL ABDI </t>
  </si>
  <si>
    <t>FAWZIA</t>
  </si>
  <si>
    <t xml:space="preserve">EL ASSFOURI </t>
  </si>
  <si>
    <t xml:space="preserve">YOUSSEF           </t>
  </si>
  <si>
    <t xml:space="preserve">EL ISAOUI       </t>
  </si>
  <si>
    <t xml:space="preserve">MOHAMMED TAHA </t>
  </si>
  <si>
    <t xml:space="preserve">EL KIHAL                  </t>
  </si>
  <si>
    <t>WIAM</t>
  </si>
  <si>
    <t xml:space="preserve">EL MOUATAMID             </t>
  </si>
  <si>
    <t xml:space="preserve">EL MOUBARAKI            </t>
  </si>
  <si>
    <t xml:space="preserve">FOUAD </t>
  </si>
  <si>
    <t xml:space="preserve">EL WARADI                </t>
  </si>
  <si>
    <t>HOUDA</t>
  </si>
  <si>
    <t xml:space="preserve">ELHARAS                  </t>
  </si>
  <si>
    <t>SOUAD</t>
  </si>
  <si>
    <t xml:space="preserve">ELHIRCH                 </t>
  </si>
  <si>
    <t xml:space="preserve">ELHMAMSI             </t>
  </si>
  <si>
    <t xml:space="preserve">KHALID   </t>
  </si>
  <si>
    <t>BOUCHRA</t>
  </si>
  <si>
    <t xml:space="preserve">ELMAHJOUBI </t>
  </si>
  <si>
    <t>KHAOULA</t>
  </si>
  <si>
    <t xml:space="preserve">ELMOUHANDIS           </t>
  </si>
  <si>
    <t xml:space="preserve">FATIMA  </t>
  </si>
  <si>
    <t xml:space="preserve">ESQALLI                </t>
  </si>
  <si>
    <t xml:space="preserve">NOURE  </t>
  </si>
  <si>
    <t xml:space="preserve">ESSABRE           </t>
  </si>
  <si>
    <t xml:space="preserve">ABDELHALIM  </t>
  </si>
  <si>
    <t xml:space="preserve">EZZAHIR </t>
  </si>
  <si>
    <t>SAID</t>
  </si>
  <si>
    <t xml:space="preserve">FARISS MOHAMED            </t>
  </si>
  <si>
    <t>ANAS</t>
  </si>
  <si>
    <t xml:space="preserve">GARTITE                  </t>
  </si>
  <si>
    <t xml:space="preserve">GUARI </t>
  </si>
  <si>
    <t>MAROUANE</t>
  </si>
  <si>
    <t xml:space="preserve">GUIZAOUI          </t>
  </si>
  <si>
    <t>MOHAMED ZAID</t>
  </si>
  <si>
    <t xml:space="preserve">HAFOUD </t>
  </si>
  <si>
    <t>MERYEM</t>
  </si>
  <si>
    <t xml:space="preserve">HIKEL                 </t>
  </si>
  <si>
    <t xml:space="preserve">AYOUB   </t>
  </si>
  <si>
    <t xml:space="preserve">HRIDIM </t>
  </si>
  <si>
    <t xml:space="preserve">ILMI                  </t>
  </si>
  <si>
    <t xml:space="preserve">YOUSSEF </t>
  </si>
  <si>
    <t xml:space="preserve">JABBOUA                 </t>
  </si>
  <si>
    <t xml:space="preserve">SAMYA </t>
  </si>
  <si>
    <t xml:space="preserve">KHARRAZ                 </t>
  </si>
  <si>
    <t xml:space="preserve">ANASS </t>
  </si>
  <si>
    <t xml:space="preserve">KHATTABI              </t>
  </si>
  <si>
    <t>SOUKAINA</t>
  </si>
  <si>
    <t xml:space="preserve">KHEZAMI                 </t>
  </si>
  <si>
    <t xml:space="preserve">QACEM </t>
  </si>
  <si>
    <t xml:space="preserve">LAOUDI                   </t>
  </si>
  <si>
    <t xml:space="preserve">LOUIZI </t>
  </si>
  <si>
    <t xml:space="preserve">MAFTAH </t>
  </si>
  <si>
    <t>ABDELLATIF</t>
  </si>
  <si>
    <t xml:space="preserve">MALLOUK </t>
  </si>
  <si>
    <t xml:space="preserve">MANSOURI YAHIAOUI </t>
  </si>
  <si>
    <t>MUSTAPHA</t>
  </si>
  <si>
    <t xml:space="preserve">MOUDIL                 </t>
  </si>
  <si>
    <t xml:space="preserve">HALIMA </t>
  </si>
  <si>
    <t xml:space="preserve">MOUNIR                 </t>
  </si>
  <si>
    <t xml:space="preserve">AYOUB  </t>
  </si>
  <si>
    <t xml:space="preserve">MOUSSADDAK               </t>
  </si>
  <si>
    <t>ASMAA</t>
  </si>
  <si>
    <t xml:space="preserve">MOUTIB </t>
  </si>
  <si>
    <t xml:space="preserve">NAJAHI                </t>
  </si>
  <si>
    <t xml:space="preserve">YASSINE </t>
  </si>
  <si>
    <t xml:space="preserve">NYLOUNE                </t>
  </si>
  <si>
    <t xml:space="preserve">ACHRAF </t>
  </si>
  <si>
    <t xml:space="preserve">OUAHDI                 </t>
  </si>
  <si>
    <t xml:space="preserve">AMINE  </t>
  </si>
  <si>
    <t xml:space="preserve">OUAZAD                   </t>
  </si>
  <si>
    <t>MOUAD</t>
  </si>
  <si>
    <t xml:space="preserve">OUMEZZI </t>
  </si>
  <si>
    <t>IMANE</t>
  </si>
  <si>
    <t xml:space="preserve">OUMMANI                 </t>
  </si>
  <si>
    <t xml:space="preserve">AHLAM </t>
  </si>
  <si>
    <t xml:space="preserve">QABIL                 </t>
  </si>
  <si>
    <t xml:space="preserve"> KHADIJA</t>
  </si>
  <si>
    <t xml:space="preserve">REDDADI                  </t>
  </si>
  <si>
    <t>AICHA</t>
  </si>
  <si>
    <t xml:space="preserve">RHORNITE                </t>
  </si>
  <si>
    <t xml:space="preserve">AHMED </t>
  </si>
  <si>
    <t xml:space="preserve">RMILI                     </t>
  </si>
  <si>
    <t xml:space="preserve">JAD </t>
  </si>
  <si>
    <t xml:space="preserve">ROUCHDI </t>
  </si>
  <si>
    <t>OUMAIMA</t>
  </si>
  <si>
    <t xml:space="preserve">SEHNANI         </t>
  </si>
  <si>
    <t xml:space="preserve">ABDERRAHMANE  </t>
  </si>
  <si>
    <t xml:space="preserve">SELLIOUI                 </t>
  </si>
  <si>
    <t xml:space="preserve">BADR </t>
  </si>
  <si>
    <t xml:space="preserve">TABEUTE                </t>
  </si>
  <si>
    <t>YOUSSEF</t>
  </si>
  <si>
    <t xml:space="preserve">TAHIR              </t>
  </si>
  <si>
    <t xml:space="preserve">YOUNESSE   </t>
  </si>
  <si>
    <t xml:space="preserve">TAIF              </t>
  </si>
  <si>
    <t xml:space="preserve">MOHAMED ALI </t>
  </si>
  <si>
    <t xml:space="preserve">TAILOUTA                </t>
  </si>
  <si>
    <t>MERIEM</t>
  </si>
  <si>
    <t xml:space="preserve">TAOUFIKI               </t>
  </si>
  <si>
    <t>MOHAMED</t>
  </si>
  <si>
    <t xml:space="preserve">TARKAOUI </t>
  </si>
  <si>
    <t xml:space="preserve">TAZI                    </t>
  </si>
  <si>
    <t xml:space="preserve">TIOUALE             </t>
  </si>
  <si>
    <t xml:space="preserve">MOHAMMED  </t>
  </si>
  <si>
    <t xml:space="preserve">ZAHOU </t>
  </si>
  <si>
    <t xml:space="preserve">ZOUHRI </t>
  </si>
  <si>
    <t>Procéd .F</t>
  </si>
  <si>
    <t xml:space="preserve">Décision du Jury </t>
  </si>
  <si>
    <t>de passage en S3</t>
  </si>
  <si>
    <t xml:space="preserve">DJ : Décision des jury   </t>
  </si>
  <si>
    <t>METOUDOU MOFFO</t>
  </si>
  <si>
    <t>HASSLER</t>
  </si>
  <si>
    <t>d'Expression</t>
  </si>
  <si>
    <t xml:space="preserve">Moyenne de passage en S3 </t>
  </si>
  <si>
    <t>NOM</t>
  </si>
  <si>
    <t>PRENOM</t>
  </si>
  <si>
    <t>Moyenne (S1+S2)</t>
  </si>
  <si>
    <t xml:space="preserve">UCA  EST-Safi     Dépt.: MI   Filière : GIM  1ère Année                                                                                     AU : 2017-2018   </t>
  </si>
  <si>
    <t xml:space="preserve">Decision </t>
  </si>
  <si>
    <t>Mention</t>
  </si>
  <si>
    <t>UNIVERSITE CADI AYYAD     ECOLE SUPERIEURE DE TECHNOLOGIE -SAFI-      DEPARTEMENT :  MAINTENANCE INDUSTRIELLE  FILIERE : GENIE INDUSTRIEL ET MAINTENANCE    ANNEE UNIVERSITAIRE 2019-2020    Modules de S1 et S2</t>
  </si>
  <si>
    <t>Signatures des membres du jury de passage en S3 (S1+S2) 1ère Année A.U : 2019-2020</t>
  </si>
  <si>
    <t>AADILI</t>
  </si>
  <si>
    <t>NOUHAILA</t>
  </si>
  <si>
    <t>AAJJANE</t>
  </si>
  <si>
    <t>SOUFIANE</t>
  </si>
  <si>
    <t>ABBASSI</t>
  </si>
  <si>
    <t>FOUAD</t>
  </si>
  <si>
    <t>ABSI</t>
  </si>
  <si>
    <t>YAHIA</t>
  </si>
  <si>
    <t>AIT KEBROUNE</t>
  </si>
  <si>
    <t>YOUNESS</t>
  </si>
  <si>
    <t>ALMOUALIF</t>
  </si>
  <si>
    <t>YOUNES</t>
  </si>
  <si>
    <t>AMGHAR</t>
  </si>
  <si>
    <t>ELMAHDI</t>
  </si>
  <si>
    <t>ANTARI</t>
  </si>
  <si>
    <t>AOUIFIA</t>
  </si>
  <si>
    <t>FATIMA-EZZAHRA</t>
  </si>
  <si>
    <t>ASKHAR</t>
  </si>
  <si>
    <t>HAMZA</t>
  </si>
  <si>
    <t>AZOUITINE</t>
  </si>
  <si>
    <t>IMAD</t>
  </si>
  <si>
    <t>BALIBLA</t>
  </si>
  <si>
    <t>BAMBARA</t>
  </si>
  <si>
    <t>KAMBOMA JOSEPH</t>
  </si>
  <si>
    <t>BANNOUR</t>
  </si>
  <si>
    <t>REDA</t>
  </si>
  <si>
    <t>BARICHOU</t>
  </si>
  <si>
    <t>BENABID</t>
  </si>
  <si>
    <t>WIJDANE</t>
  </si>
  <si>
    <t>BENDIB</t>
  </si>
  <si>
    <t>BENESSALIH</t>
  </si>
  <si>
    <t>BASMA</t>
  </si>
  <si>
    <t>BENNANI</t>
  </si>
  <si>
    <t>ABDELLAH</t>
  </si>
  <si>
    <t>BOUBOU</t>
  </si>
  <si>
    <t>BOUCHOUK</t>
  </si>
  <si>
    <t>ACHRAF</t>
  </si>
  <si>
    <t>BOUJLIB</t>
  </si>
  <si>
    <t>SAÂD</t>
  </si>
  <si>
    <t>BOURADDANE</t>
  </si>
  <si>
    <t>MERYEME</t>
  </si>
  <si>
    <t>BOUREGBA</t>
  </si>
  <si>
    <t>MOHAMMED</t>
  </si>
  <si>
    <t>IKRAME</t>
  </si>
  <si>
    <t>BOURZIK</t>
  </si>
  <si>
    <t>SAAD</t>
  </si>
  <si>
    <t>BOUYA</t>
  </si>
  <si>
    <t>ANOUEMANE</t>
  </si>
  <si>
    <t>BRINI</t>
  </si>
  <si>
    <t>YASSINE</t>
  </si>
  <si>
    <t>CHABAB</t>
  </si>
  <si>
    <t>CHERIF JAMAL</t>
  </si>
  <si>
    <t>CHOUKRY</t>
  </si>
  <si>
    <t>SALMA</t>
  </si>
  <si>
    <t>DLAIA</t>
  </si>
  <si>
    <t>WALID</t>
  </si>
  <si>
    <t>DOUGHMANE</t>
  </si>
  <si>
    <t>EL MEHDI</t>
  </si>
  <si>
    <t>DOUIDI</t>
  </si>
  <si>
    <t>ECHAKRY</t>
  </si>
  <si>
    <t>OUIJDANE</t>
  </si>
  <si>
    <t>EDDAHBY</t>
  </si>
  <si>
    <t>KHOULOUD</t>
  </si>
  <si>
    <t>EJ-JAYAB</t>
  </si>
  <si>
    <t>NAJWA</t>
  </si>
  <si>
    <t>EL ADRARI</t>
  </si>
  <si>
    <t>MOURAD</t>
  </si>
  <si>
    <t>EL FOUHIRI</t>
  </si>
  <si>
    <t>EL GHAZI</t>
  </si>
  <si>
    <t>SOKAINA</t>
  </si>
  <si>
    <t>EL HASFI</t>
  </si>
  <si>
    <t>EL HINA</t>
  </si>
  <si>
    <t>HAFSA</t>
  </si>
  <si>
    <t>EL IDLI</t>
  </si>
  <si>
    <t>EL M'KHAYAR</t>
  </si>
  <si>
    <t>WIDAD</t>
  </si>
  <si>
    <t>ELBARKAOUI</t>
  </si>
  <si>
    <t>MHAMMED</t>
  </si>
  <si>
    <t>ELGMOURI</t>
  </si>
  <si>
    <t>ABDERRAHIM</t>
  </si>
  <si>
    <t>ELHAMADOUNI</t>
  </si>
  <si>
    <t>ELHAMDOUNI</t>
  </si>
  <si>
    <t>ELIMANI</t>
  </si>
  <si>
    <t>SALIM</t>
  </si>
  <si>
    <t>ELKARROUDI</t>
  </si>
  <si>
    <t>ELKASSIMI</t>
  </si>
  <si>
    <t>ELKHAIDAR</t>
  </si>
  <si>
    <t>LOUBNA</t>
  </si>
  <si>
    <t>ELMADKOURY</t>
  </si>
  <si>
    <t>ELMALKI</t>
  </si>
  <si>
    <t>KARIMA</t>
  </si>
  <si>
    <t>ELOUAZZANI</t>
  </si>
  <si>
    <t>ENNAOUI</t>
  </si>
  <si>
    <t>ERKIBY</t>
  </si>
  <si>
    <t>YASSER</t>
  </si>
  <si>
    <t>ERRAMANI</t>
  </si>
  <si>
    <t>ESSABER</t>
  </si>
  <si>
    <t>ES-SAYEDI</t>
  </si>
  <si>
    <t>ASMA</t>
  </si>
  <si>
    <t>ESSOUSY</t>
  </si>
  <si>
    <t>ASSIA</t>
  </si>
  <si>
    <t>FATTAH ALLAH</t>
  </si>
  <si>
    <t>ILIAS</t>
  </si>
  <si>
    <t>FIKRI</t>
  </si>
  <si>
    <t>HAYTAM</t>
  </si>
  <si>
    <t>FLAFI</t>
  </si>
  <si>
    <t>ABDERRAZAK</t>
  </si>
  <si>
    <t>GAMMAR</t>
  </si>
  <si>
    <t>FATIMA</t>
  </si>
  <si>
    <t>GARMAH</t>
  </si>
  <si>
    <t>GHORBAL</t>
  </si>
  <si>
    <t>GUEDDADI</t>
  </si>
  <si>
    <t>HABBARI</t>
  </si>
  <si>
    <t>AYMANE</t>
  </si>
  <si>
    <t>HADDI</t>
  </si>
  <si>
    <t>ECHAAIBIA</t>
  </si>
  <si>
    <t>HAIDI</t>
  </si>
  <si>
    <t>HAMAME</t>
  </si>
  <si>
    <t>HAOUL</t>
  </si>
  <si>
    <t>HARCHICHE</t>
  </si>
  <si>
    <t>SALAH EDDINE</t>
  </si>
  <si>
    <t>HBILOU</t>
  </si>
  <si>
    <t>HOUAF</t>
  </si>
  <si>
    <t>HRACHE</t>
  </si>
  <si>
    <t>IDRISSI MAMER</t>
  </si>
  <si>
    <t>OTHMANE</t>
  </si>
  <si>
    <t>IJANNANE</t>
  </si>
  <si>
    <t>ABOUBAKR</t>
  </si>
  <si>
    <t>JALAL</t>
  </si>
  <si>
    <t>SOUMAYA</t>
  </si>
  <si>
    <t>JIDOU</t>
  </si>
  <si>
    <t>AMAL</t>
  </si>
  <si>
    <t>JOULAL</t>
  </si>
  <si>
    <t>LAAFIS</t>
  </si>
  <si>
    <t>LAATAM</t>
  </si>
  <si>
    <t>LABRAINI</t>
  </si>
  <si>
    <t>LABZIOUI</t>
  </si>
  <si>
    <t>KAWTAR</t>
  </si>
  <si>
    <t>LAMACHI</t>
  </si>
  <si>
    <t>LAZREG</t>
  </si>
  <si>
    <t>KAOUTHAR</t>
  </si>
  <si>
    <t>LEMGHARI</t>
  </si>
  <si>
    <t>LEMTIRI</t>
  </si>
  <si>
    <t>KHADIJA</t>
  </si>
  <si>
    <t>LOUBBATI</t>
  </si>
  <si>
    <t xml:space="preserve">MAHAMADOU ADAMOU </t>
  </si>
  <si>
    <t>ALIFA</t>
  </si>
  <si>
    <t>MAHBOUB</t>
  </si>
  <si>
    <t>MAIZI</t>
  </si>
  <si>
    <t>HAJAR</t>
  </si>
  <si>
    <t>MAMAN AWAL DAN INNA</t>
  </si>
  <si>
    <t>ABDOUL RAZAK</t>
  </si>
  <si>
    <t>MAMOUNI</t>
  </si>
  <si>
    <t>MELOUANE</t>
  </si>
  <si>
    <t>ELMEHDI</t>
  </si>
  <si>
    <t>MESKI</t>
  </si>
  <si>
    <t>MIYAH</t>
  </si>
  <si>
    <t>MOHAMMED-AMINE</t>
  </si>
  <si>
    <t>MOULIM</t>
  </si>
  <si>
    <t>MOUNIR</t>
  </si>
  <si>
    <t>MAHA</t>
  </si>
  <si>
    <t>NAFIL</t>
  </si>
  <si>
    <t>RIYAD</t>
  </si>
  <si>
    <t>NAKHOURI</t>
  </si>
  <si>
    <t>OUADDANI</t>
  </si>
  <si>
    <t>OUAKRIM</t>
  </si>
  <si>
    <t>ILYASS</t>
  </si>
  <si>
    <t>RACHIDI</t>
  </si>
  <si>
    <t>ABDELAAZIZ</t>
  </si>
  <si>
    <t>RAFIK</t>
  </si>
  <si>
    <t>HAKIMA</t>
  </si>
  <si>
    <t>RAMI</t>
  </si>
  <si>
    <t>HIND</t>
  </si>
  <si>
    <t>RHAZI</t>
  </si>
  <si>
    <t>MARYEM</t>
  </si>
  <si>
    <t>ROUAMCHI</t>
  </si>
  <si>
    <t>SAADOUNE</t>
  </si>
  <si>
    <t>YAHYA</t>
  </si>
  <si>
    <t>SABIL</t>
  </si>
  <si>
    <t>HOSNI</t>
  </si>
  <si>
    <t>SAISSI</t>
  </si>
  <si>
    <t>SAISSI HASSANI</t>
  </si>
  <si>
    <t>SARHANI</t>
  </si>
  <si>
    <t>SOKAYNA</t>
  </si>
  <si>
    <t>SAVADOGO</t>
  </si>
  <si>
    <t>SEFIAT</t>
  </si>
  <si>
    <t>SIDI MOHAMED</t>
  </si>
  <si>
    <t>AHMADOU SIDI MOHAMED</t>
  </si>
  <si>
    <t>SORGHO</t>
  </si>
  <si>
    <t>PAUL</t>
  </si>
  <si>
    <t>SOURA</t>
  </si>
  <si>
    <t>SÉKOU</t>
  </si>
  <si>
    <t>TABICHE</t>
  </si>
  <si>
    <t>TAOUFIKI</t>
  </si>
  <si>
    <t>AYYOUB</t>
  </si>
  <si>
    <t>TAOUFIQALLAH</t>
  </si>
  <si>
    <t>TOUNZI</t>
  </si>
  <si>
    <t>YOUNSI</t>
  </si>
  <si>
    <t>Info.II : Informatique II</t>
  </si>
  <si>
    <t>V : Acquis par  Validation</t>
  </si>
  <si>
    <t>Décision du Jury de passage en S3 (S1 + S2) Délibérations  du 07  Octobre  2020)</t>
  </si>
  <si>
    <t>C</t>
  </si>
  <si>
    <t>NV</t>
  </si>
  <si>
    <t>AR</t>
  </si>
  <si>
    <t xml:space="preserve">Admis </t>
  </si>
  <si>
    <t>Admis  derrog.M1</t>
  </si>
  <si>
    <t>Admis  derrog.M6</t>
  </si>
  <si>
    <t>Admis  derrog.M2</t>
  </si>
  <si>
    <t xml:space="preserve">Admis  </t>
  </si>
  <si>
    <t>Admis  derrog.M1+M2</t>
  </si>
  <si>
    <t>Admis  derrog.M1+M6</t>
  </si>
  <si>
    <t>Admis  derrog.M1+M3</t>
  </si>
  <si>
    <t>Redouble acqui.  MV</t>
  </si>
  <si>
    <t>Réorienté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</si>
</sst>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8"/>
      <color indexed="8"/>
      <name val="Calibri"/>
      <family val="2"/>
    </font>
    <font>
      <b/>
      <u val="single"/>
      <sz val="10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80">
    <xf numFmtId="0" fontId="0" fillId="0" borderId="0" xfId="0" applyAlignment="1">
      <alignment/>
    </xf>
    <xf numFmtId="164" fontId="19" fillId="33" borderId="10" xfId="0" applyNumberFormat="1" applyFont="1" applyFill="1" applyBorder="1" applyAlignment="1">
      <alignment/>
    </xf>
    <xf numFmtId="164" fontId="20" fillId="33" borderId="10" xfId="0" applyNumberFormat="1" applyFont="1" applyFill="1" applyBorder="1" applyAlignment="1">
      <alignment/>
    </xf>
    <xf numFmtId="0" fontId="19" fillId="33" borderId="10" xfId="0" applyFont="1" applyFill="1" applyBorder="1" applyAlignment="1">
      <alignment horizontal="left"/>
    </xf>
    <xf numFmtId="0" fontId="45" fillId="33" borderId="11" xfId="0" applyFont="1" applyFill="1" applyBorder="1" applyAlignment="1">
      <alignment/>
    </xf>
    <xf numFmtId="0" fontId="46" fillId="33" borderId="10" xfId="0" applyFont="1" applyFill="1" applyBorder="1" applyAlignment="1">
      <alignment/>
    </xf>
    <xf numFmtId="0" fontId="46" fillId="33" borderId="11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23" fillId="33" borderId="11" xfId="0" applyFont="1" applyFill="1" applyBorder="1" applyAlignment="1">
      <alignment/>
    </xf>
    <xf numFmtId="0" fontId="19" fillId="33" borderId="11" xfId="0" applyFont="1" applyFill="1" applyBorder="1" applyAlignment="1">
      <alignment/>
    </xf>
    <xf numFmtId="0" fontId="24" fillId="33" borderId="10" xfId="0" applyFont="1" applyFill="1" applyBorder="1" applyAlignment="1">
      <alignment/>
    </xf>
    <xf numFmtId="0" fontId="24" fillId="33" borderId="11" xfId="0" applyFont="1" applyFill="1" applyBorder="1" applyAlignment="1">
      <alignment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horizontal="center"/>
    </xf>
    <xf numFmtId="0" fontId="19" fillId="0" borderId="0" xfId="0" applyFont="1" applyBorder="1" applyAlignment="1">
      <alignment/>
    </xf>
    <xf numFmtId="0" fontId="23" fillId="0" borderId="0" xfId="0" applyFont="1" applyAlignment="1">
      <alignment/>
    </xf>
    <xf numFmtId="0" fontId="19" fillId="0" borderId="12" xfId="0" applyFont="1" applyBorder="1" applyAlignment="1">
      <alignment horizontal="center"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64" fontId="1" fillId="0" borderId="10" xfId="0" applyNumberFormat="1" applyFont="1" applyBorder="1" applyAlignment="1">
      <alignment/>
    </xf>
    <xf numFmtId="0" fontId="19" fillId="0" borderId="10" xfId="0" applyFont="1" applyBorder="1" applyAlignment="1">
      <alignment horizontal="center"/>
    </xf>
    <xf numFmtId="0" fontId="23" fillId="0" borderId="10" xfId="50" applyFont="1" applyFill="1" applyBorder="1" applyAlignment="1" applyProtection="1">
      <alignment vertical="center"/>
      <protection/>
    </xf>
    <xf numFmtId="0" fontId="46" fillId="0" borderId="10" xfId="50" applyFont="1" applyFill="1" applyBorder="1" applyAlignment="1" applyProtection="1">
      <alignment vertical="center" wrapText="1"/>
      <protection/>
    </xf>
    <xf numFmtId="0" fontId="46" fillId="0" borderId="10" xfId="50" applyFont="1" applyFill="1" applyBorder="1" applyAlignment="1" applyProtection="1">
      <alignment horizontal="left"/>
      <protection/>
    </xf>
    <xf numFmtId="0" fontId="46" fillId="34" borderId="10" xfId="50" applyFont="1" applyFill="1" applyBorder="1">
      <alignment/>
      <protection/>
    </xf>
    <xf numFmtId="0" fontId="46" fillId="0" borderId="10" xfId="50" applyFont="1" applyFill="1" applyBorder="1" applyAlignment="1" applyProtection="1">
      <alignment vertical="center"/>
      <protection/>
    </xf>
    <xf numFmtId="0" fontId="46" fillId="0" borderId="10" xfId="50" applyFont="1" applyFill="1" applyBorder="1" applyAlignment="1">
      <alignment vertical="center"/>
      <protection/>
    </xf>
    <xf numFmtId="0" fontId="46" fillId="0" borderId="10" xfId="50" applyFont="1" applyFill="1" applyBorder="1" applyAlignment="1">
      <alignment horizontal="left"/>
      <protection/>
    </xf>
    <xf numFmtId="0" fontId="46" fillId="0" borderId="10" xfId="50" applyFont="1" applyFill="1" applyBorder="1">
      <alignment/>
      <protection/>
    </xf>
    <xf numFmtId="0" fontId="46" fillId="33" borderId="10" xfId="50" applyFont="1" applyFill="1" applyBorder="1" applyAlignment="1" applyProtection="1">
      <alignment horizontal="left"/>
      <protection/>
    </xf>
    <xf numFmtId="0" fontId="46" fillId="33" borderId="10" xfId="50" applyFont="1" applyFill="1" applyBorder="1" applyAlignment="1" applyProtection="1">
      <alignment vertical="center" wrapText="1"/>
      <protection/>
    </xf>
    <xf numFmtId="0" fontId="46" fillId="33" borderId="10" xfId="50" applyFont="1" applyFill="1" applyBorder="1" applyAlignment="1" applyProtection="1">
      <alignment vertical="center"/>
      <protection/>
    </xf>
    <xf numFmtId="0" fontId="19" fillId="33" borderId="0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19" fillId="33" borderId="16" xfId="0" applyFont="1" applyFill="1" applyBorder="1" applyAlignment="1">
      <alignment horizontal="center"/>
    </xf>
    <xf numFmtId="9" fontId="19" fillId="33" borderId="10" xfId="0" applyNumberFormat="1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11" xfId="0" applyFont="1" applyFill="1" applyBorder="1" applyAlignment="1">
      <alignment horizontal="center"/>
    </xf>
    <xf numFmtId="14" fontId="19" fillId="33" borderId="10" xfId="0" applyNumberFormat="1" applyFont="1" applyFill="1" applyBorder="1" applyAlignment="1">
      <alignment horizontal="center"/>
    </xf>
    <xf numFmtId="0" fontId="19" fillId="33" borderId="10" xfId="0" applyFont="1" applyFill="1" applyBorder="1" applyAlignment="1">
      <alignment/>
    </xf>
    <xf numFmtId="0" fontId="23" fillId="33" borderId="10" xfId="0" applyFont="1" applyFill="1" applyBorder="1" applyAlignment="1">
      <alignment horizontal="center"/>
    </xf>
    <xf numFmtId="164" fontId="23" fillId="33" borderId="10" xfId="0" applyNumberFormat="1" applyFont="1" applyFill="1" applyBorder="1" applyAlignment="1">
      <alignment horizontal="right"/>
    </xf>
    <xf numFmtId="164" fontId="19" fillId="33" borderId="10" xfId="0" applyNumberFormat="1" applyFont="1" applyFill="1" applyBorder="1" applyAlignment="1">
      <alignment horizontal="right"/>
    </xf>
    <xf numFmtId="164" fontId="23" fillId="33" borderId="10" xfId="0" applyNumberFormat="1" applyFont="1" applyFill="1" applyBorder="1" applyAlignment="1">
      <alignment/>
    </xf>
    <xf numFmtId="164" fontId="19" fillId="33" borderId="10" xfId="0" applyNumberFormat="1" applyFont="1" applyFill="1" applyBorder="1" applyAlignment="1">
      <alignment/>
    </xf>
    <xf numFmtId="2" fontId="19" fillId="33" borderId="0" xfId="0" applyNumberFormat="1" applyFont="1" applyFill="1" applyBorder="1" applyAlignment="1">
      <alignment/>
    </xf>
    <xf numFmtId="2" fontId="19" fillId="33" borderId="10" xfId="0" applyNumberFormat="1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47" fillId="0" borderId="10" xfId="50" applyFont="1" applyFill="1" applyBorder="1" applyAlignment="1" applyProtection="1">
      <alignment horizontal="left"/>
      <protection/>
    </xf>
    <xf numFmtId="0" fontId="19" fillId="33" borderId="17" xfId="0" applyFont="1" applyFill="1" applyBorder="1" applyAlignment="1">
      <alignment horizontal="center"/>
    </xf>
    <xf numFmtId="0" fontId="19" fillId="33" borderId="18" xfId="0" applyFont="1" applyFill="1" applyBorder="1" applyAlignment="1">
      <alignment horizontal="center"/>
    </xf>
    <xf numFmtId="0" fontId="19" fillId="33" borderId="19" xfId="0" applyFont="1" applyFill="1" applyBorder="1" applyAlignment="1">
      <alignment horizontal="center"/>
    </xf>
    <xf numFmtId="0" fontId="23" fillId="33" borderId="20" xfId="0" applyFont="1" applyFill="1" applyBorder="1" applyAlignment="1">
      <alignment/>
    </xf>
    <xf numFmtId="0" fontId="23" fillId="33" borderId="21" xfId="0" applyFont="1" applyFill="1" applyBorder="1" applyAlignment="1">
      <alignment/>
    </xf>
    <xf numFmtId="0" fontId="19" fillId="33" borderId="0" xfId="0" applyFont="1" applyFill="1" applyBorder="1" applyAlignment="1">
      <alignment horizontal="left"/>
    </xf>
    <xf numFmtId="164" fontId="19" fillId="33" borderId="0" xfId="0" applyNumberFormat="1" applyFont="1" applyFill="1" applyBorder="1" applyAlignment="1">
      <alignment/>
    </xf>
    <xf numFmtId="164" fontId="19" fillId="33" borderId="0" xfId="0" applyNumberFormat="1" applyFont="1" applyFill="1" applyBorder="1" applyAlignment="1">
      <alignment horizontal="right"/>
    </xf>
    <xf numFmtId="164" fontId="20" fillId="33" borderId="0" xfId="0" applyNumberFormat="1" applyFont="1" applyFill="1" applyBorder="1" applyAlignment="1">
      <alignment/>
    </xf>
    <xf numFmtId="0" fontId="19" fillId="33" borderId="13" xfId="0" applyFont="1" applyFill="1" applyBorder="1" applyAlignment="1">
      <alignment horizontal="center"/>
    </xf>
    <xf numFmtId="0" fontId="23" fillId="33" borderId="13" xfId="0" applyFont="1" applyFill="1" applyBorder="1" applyAlignment="1">
      <alignment/>
    </xf>
    <xf numFmtId="0" fontId="27" fillId="33" borderId="10" xfId="0" applyFont="1" applyFill="1" applyBorder="1" applyAlignment="1">
      <alignment horizontal="center"/>
    </xf>
    <xf numFmtId="0" fontId="19" fillId="33" borderId="17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8" xfId="0" applyFont="1" applyFill="1" applyBorder="1" applyAlignment="1">
      <alignment horizontal="center"/>
    </xf>
    <xf numFmtId="0" fontId="19" fillId="33" borderId="19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19" fillId="33" borderId="22" xfId="0" applyFont="1" applyFill="1" applyBorder="1" applyAlignment="1">
      <alignment horizontal="center"/>
    </xf>
    <xf numFmtId="0" fontId="19" fillId="33" borderId="23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26" fillId="33" borderId="0" xfId="0" applyFont="1" applyFill="1" applyAlignment="1">
      <alignment horizontal="center"/>
    </xf>
    <xf numFmtId="0" fontId="23" fillId="33" borderId="0" xfId="0" applyFont="1" applyFill="1" applyAlignment="1">
      <alignment horizontal="center"/>
    </xf>
    <xf numFmtId="0" fontId="19" fillId="33" borderId="11" xfId="0" applyFont="1" applyFill="1" applyBorder="1" applyAlignment="1">
      <alignment horizontal="left"/>
    </xf>
    <xf numFmtId="0" fontId="19" fillId="33" borderId="23" xfId="0" applyFont="1" applyFill="1" applyBorder="1" applyAlignment="1">
      <alignment horizontal="left"/>
    </xf>
    <xf numFmtId="0" fontId="19" fillId="0" borderId="0" xfId="0" applyFont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628650</xdr:colOff>
      <xdr:row>19</xdr:row>
      <xdr:rowOff>0</xdr:rowOff>
    </xdr:from>
    <xdr:to>
      <xdr:col>2</xdr:col>
      <xdr:colOff>266700</xdr:colOff>
      <xdr:row>19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352675" y="3619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266700</xdr:colOff>
      <xdr:row>19</xdr:row>
      <xdr:rowOff>0</xdr:rowOff>
    </xdr:to>
    <xdr:sp>
      <xdr:nvSpPr>
        <xdr:cNvPr id="2" name="Rectangle 2"/>
        <xdr:cNvSpPr>
          <a:spLocks/>
        </xdr:cNvSpPr>
      </xdr:nvSpPr>
      <xdr:spPr>
        <a:xfrm flipH="1">
          <a:off x="2352675" y="3619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>
      <xdr:nvSpPr>
        <xdr:cNvPr id="3" name="Rectangle 3"/>
        <xdr:cNvSpPr>
          <a:spLocks/>
        </xdr:cNvSpPr>
      </xdr:nvSpPr>
      <xdr:spPr>
        <a:xfrm>
          <a:off x="876300" y="13716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>
      <xdr:nvSpPr>
        <xdr:cNvPr id="4" name="Rectangle 4"/>
        <xdr:cNvSpPr>
          <a:spLocks/>
        </xdr:cNvSpPr>
      </xdr:nvSpPr>
      <xdr:spPr>
        <a:xfrm flipH="1">
          <a:off x="876300" y="13716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19050</xdr:colOff>
      <xdr:row>72</xdr:row>
      <xdr:rowOff>0</xdr:rowOff>
    </xdr:to>
    <xdr:sp>
      <xdr:nvSpPr>
        <xdr:cNvPr id="5" name="Rectangle 5"/>
        <xdr:cNvSpPr>
          <a:spLocks/>
        </xdr:cNvSpPr>
      </xdr:nvSpPr>
      <xdr:spPr>
        <a:xfrm flipH="1">
          <a:off x="1743075" y="13716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16</xdr:row>
      <xdr:rowOff>0</xdr:rowOff>
    </xdr:from>
    <xdr:to>
      <xdr:col>1</xdr:col>
      <xdr:colOff>571500</xdr:colOff>
      <xdr:row>16</xdr:row>
      <xdr:rowOff>0</xdr:rowOff>
    </xdr:to>
    <xdr:sp>
      <xdr:nvSpPr>
        <xdr:cNvPr id="6" name="Rectangle 9"/>
        <xdr:cNvSpPr>
          <a:spLocks/>
        </xdr:cNvSpPr>
      </xdr:nvSpPr>
      <xdr:spPr>
        <a:xfrm>
          <a:off x="876300" y="3048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16</xdr:row>
      <xdr:rowOff>0</xdr:rowOff>
    </xdr:from>
    <xdr:to>
      <xdr:col>1</xdr:col>
      <xdr:colOff>571500</xdr:colOff>
      <xdr:row>16</xdr:row>
      <xdr:rowOff>0</xdr:rowOff>
    </xdr:to>
    <xdr:sp>
      <xdr:nvSpPr>
        <xdr:cNvPr id="7" name="Rectangle 10"/>
        <xdr:cNvSpPr>
          <a:spLocks/>
        </xdr:cNvSpPr>
      </xdr:nvSpPr>
      <xdr:spPr>
        <a:xfrm flipH="1">
          <a:off x="876300" y="3048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0</xdr:rowOff>
    </xdr:from>
    <xdr:to>
      <xdr:col>2</xdr:col>
      <xdr:colOff>19050</xdr:colOff>
      <xdr:row>16</xdr:row>
      <xdr:rowOff>0</xdr:rowOff>
    </xdr:to>
    <xdr:sp>
      <xdr:nvSpPr>
        <xdr:cNvPr id="8" name="Rectangle 11"/>
        <xdr:cNvSpPr>
          <a:spLocks/>
        </xdr:cNvSpPr>
      </xdr:nvSpPr>
      <xdr:spPr>
        <a:xfrm flipH="1">
          <a:off x="1743075" y="3048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>
      <xdr:nvSpPr>
        <xdr:cNvPr id="9" name="Rectangle 12"/>
        <xdr:cNvSpPr>
          <a:spLocks/>
        </xdr:cNvSpPr>
      </xdr:nvSpPr>
      <xdr:spPr>
        <a:xfrm>
          <a:off x="876300" y="3619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>
      <xdr:nvSpPr>
        <xdr:cNvPr id="10" name="Rectangle 13"/>
        <xdr:cNvSpPr>
          <a:spLocks/>
        </xdr:cNvSpPr>
      </xdr:nvSpPr>
      <xdr:spPr>
        <a:xfrm flipH="1">
          <a:off x="876300" y="3619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19050</xdr:colOff>
      <xdr:row>19</xdr:row>
      <xdr:rowOff>0</xdr:rowOff>
    </xdr:to>
    <xdr:sp>
      <xdr:nvSpPr>
        <xdr:cNvPr id="11" name="Rectangle 14"/>
        <xdr:cNvSpPr>
          <a:spLocks/>
        </xdr:cNvSpPr>
      </xdr:nvSpPr>
      <xdr:spPr>
        <a:xfrm flipH="1">
          <a:off x="1743075" y="3619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>
      <xdr:nvSpPr>
        <xdr:cNvPr id="12" name="Rectangle 15"/>
        <xdr:cNvSpPr>
          <a:spLocks/>
        </xdr:cNvSpPr>
      </xdr:nvSpPr>
      <xdr:spPr>
        <a:xfrm>
          <a:off x="876300" y="3619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>
      <xdr:nvSpPr>
        <xdr:cNvPr id="13" name="Rectangle 16"/>
        <xdr:cNvSpPr>
          <a:spLocks/>
        </xdr:cNvSpPr>
      </xdr:nvSpPr>
      <xdr:spPr>
        <a:xfrm flipH="1">
          <a:off x="876300" y="3619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19050</xdr:colOff>
      <xdr:row>19</xdr:row>
      <xdr:rowOff>0</xdr:rowOff>
    </xdr:to>
    <xdr:sp>
      <xdr:nvSpPr>
        <xdr:cNvPr id="14" name="Rectangle 17"/>
        <xdr:cNvSpPr>
          <a:spLocks/>
        </xdr:cNvSpPr>
      </xdr:nvSpPr>
      <xdr:spPr>
        <a:xfrm flipH="1">
          <a:off x="1743075" y="3619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>
      <xdr:nvSpPr>
        <xdr:cNvPr id="15" name="Rectangle 18"/>
        <xdr:cNvSpPr>
          <a:spLocks/>
        </xdr:cNvSpPr>
      </xdr:nvSpPr>
      <xdr:spPr>
        <a:xfrm>
          <a:off x="876300" y="3619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>
      <xdr:nvSpPr>
        <xdr:cNvPr id="16" name="Rectangle 19"/>
        <xdr:cNvSpPr>
          <a:spLocks/>
        </xdr:cNvSpPr>
      </xdr:nvSpPr>
      <xdr:spPr>
        <a:xfrm flipH="1">
          <a:off x="876300" y="3619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19050</xdr:colOff>
      <xdr:row>19</xdr:row>
      <xdr:rowOff>0</xdr:rowOff>
    </xdr:to>
    <xdr:sp>
      <xdr:nvSpPr>
        <xdr:cNvPr id="17" name="Rectangle 20"/>
        <xdr:cNvSpPr>
          <a:spLocks/>
        </xdr:cNvSpPr>
      </xdr:nvSpPr>
      <xdr:spPr>
        <a:xfrm flipH="1">
          <a:off x="1743075" y="3619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>
      <xdr:nvSpPr>
        <xdr:cNvPr id="18" name="Rectangle 21"/>
        <xdr:cNvSpPr>
          <a:spLocks/>
        </xdr:cNvSpPr>
      </xdr:nvSpPr>
      <xdr:spPr>
        <a:xfrm>
          <a:off x="876300" y="3619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>
      <xdr:nvSpPr>
        <xdr:cNvPr id="19" name="Rectangle 22"/>
        <xdr:cNvSpPr>
          <a:spLocks/>
        </xdr:cNvSpPr>
      </xdr:nvSpPr>
      <xdr:spPr>
        <a:xfrm flipH="1">
          <a:off x="876300" y="3619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19050</xdr:colOff>
      <xdr:row>19</xdr:row>
      <xdr:rowOff>0</xdr:rowOff>
    </xdr:to>
    <xdr:sp>
      <xdr:nvSpPr>
        <xdr:cNvPr id="20" name="Rectangle 23"/>
        <xdr:cNvSpPr>
          <a:spLocks/>
        </xdr:cNvSpPr>
      </xdr:nvSpPr>
      <xdr:spPr>
        <a:xfrm flipH="1">
          <a:off x="1743075" y="3619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>
      <xdr:nvSpPr>
        <xdr:cNvPr id="21" name="Rectangle 24"/>
        <xdr:cNvSpPr>
          <a:spLocks/>
        </xdr:cNvSpPr>
      </xdr:nvSpPr>
      <xdr:spPr>
        <a:xfrm>
          <a:off x="876300" y="3619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>
      <xdr:nvSpPr>
        <xdr:cNvPr id="22" name="Rectangle 25"/>
        <xdr:cNvSpPr>
          <a:spLocks/>
        </xdr:cNvSpPr>
      </xdr:nvSpPr>
      <xdr:spPr>
        <a:xfrm flipH="1">
          <a:off x="876300" y="3619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19050</xdr:colOff>
      <xdr:row>19</xdr:row>
      <xdr:rowOff>0</xdr:rowOff>
    </xdr:to>
    <xdr:sp>
      <xdr:nvSpPr>
        <xdr:cNvPr id="23" name="Rectangle 26"/>
        <xdr:cNvSpPr>
          <a:spLocks/>
        </xdr:cNvSpPr>
      </xdr:nvSpPr>
      <xdr:spPr>
        <a:xfrm flipH="1">
          <a:off x="1743075" y="3619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>
      <xdr:nvSpPr>
        <xdr:cNvPr id="24" name="Rectangle 27"/>
        <xdr:cNvSpPr>
          <a:spLocks/>
        </xdr:cNvSpPr>
      </xdr:nvSpPr>
      <xdr:spPr>
        <a:xfrm>
          <a:off x="876300" y="3619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>
      <xdr:nvSpPr>
        <xdr:cNvPr id="25" name="Rectangle 28"/>
        <xdr:cNvSpPr>
          <a:spLocks/>
        </xdr:cNvSpPr>
      </xdr:nvSpPr>
      <xdr:spPr>
        <a:xfrm flipH="1">
          <a:off x="876300" y="3619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19050</xdr:colOff>
      <xdr:row>19</xdr:row>
      <xdr:rowOff>0</xdr:rowOff>
    </xdr:to>
    <xdr:sp>
      <xdr:nvSpPr>
        <xdr:cNvPr id="26" name="Rectangle 29"/>
        <xdr:cNvSpPr>
          <a:spLocks/>
        </xdr:cNvSpPr>
      </xdr:nvSpPr>
      <xdr:spPr>
        <a:xfrm flipH="1">
          <a:off x="1743075" y="3619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>
      <xdr:nvSpPr>
        <xdr:cNvPr id="27" name="Rectangle 502"/>
        <xdr:cNvSpPr>
          <a:spLocks/>
        </xdr:cNvSpPr>
      </xdr:nvSpPr>
      <xdr:spPr>
        <a:xfrm>
          <a:off x="876300" y="3619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>
      <xdr:nvSpPr>
        <xdr:cNvPr id="28" name="Rectangle 503"/>
        <xdr:cNvSpPr>
          <a:spLocks/>
        </xdr:cNvSpPr>
      </xdr:nvSpPr>
      <xdr:spPr>
        <a:xfrm flipH="1">
          <a:off x="876300" y="3619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19050</xdr:colOff>
      <xdr:row>19</xdr:row>
      <xdr:rowOff>0</xdr:rowOff>
    </xdr:to>
    <xdr:sp>
      <xdr:nvSpPr>
        <xdr:cNvPr id="29" name="Rectangle 504"/>
        <xdr:cNvSpPr>
          <a:spLocks/>
        </xdr:cNvSpPr>
      </xdr:nvSpPr>
      <xdr:spPr>
        <a:xfrm flipH="1">
          <a:off x="1743075" y="3619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78</xdr:row>
      <xdr:rowOff>0</xdr:rowOff>
    </xdr:from>
    <xdr:to>
      <xdr:col>2</xdr:col>
      <xdr:colOff>266700</xdr:colOff>
      <xdr:row>78</xdr:row>
      <xdr:rowOff>0</xdr:rowOff>
    </xdr:to>
    <xdr:sp>
      <xdr:nvSpPr>
        <xdr:cNvPr id="30" name="Rectangle 582"/>
        <xdr:cNvSpPr>
          <a:spLocks/>
        </xdr:cNvSpPr>
      </xdr:nvSpPr>
      <xdr:spPr>
        <a:xfrm>
          <a:off x="2352675" y="1485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78</xdr:row>
      <xdr:rowOff>0</xdr:rowOff>
    </xdr:from>
    <xdr:to>
      <xdr:col>2</xdr:col>
      <xdr:colOff>266700</xdr:colOff>
      <xdr:row>78</xdr:row>
      <xdr:rowOff>0</xdr:rowOff>
    </xdr:to>
    <xdr:sp>
      <xdr:nvSpPr>
        <xdr:cNvPr id="31" name="Rectangle 583"/>
        <xdr:cNvSpPr>
          <a:spLocks/>
        </xdr:cNvSpPr>
      </xdr:nvSpPr>
      <xdr:spPr>
        <a:xfrm flipH="1">
          <a:off x="2352675" y="1485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161</xdr:row>
      <xdr:rowOff>0</xdr:rowOff>
    </xdr:from>
    <xdr:to>
      <xdr:col>1</xdr:col>
      <xdr:colOff>571500</xdr:colOff>
      <xdr:row>161</xdr:row>
      <xdr:rowOff>0</xdr:rowOff>
    </xdr:to>
    <xdr:sp>
      <xdr:nvSpPr>
        <xdr:cNvPr id="32" name="Rectangle 590"/>
        <xdr:cNvSpPr>
          <a:spLocks/>
        </xdr:cNvSpPr>
      </xdr:nvSpPr>
      <xdr:spPr>
        <a:xfrm>
          <a:off x="876300" y="30670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161</xdr:row>
      <xdr:rowOff>0</xdr:rowOff>
    </xdr:from>
    <xdr:to>
      <xdr:col>1</xdr:col>
      <xdr:colOff>571500</xdr:colOff>
      <xdr:row>161</xdr:row>
      <xdr:rowOff>0</xdr:rowOff>
    </xdr:to>
    <xdr:sp>
      <xdr:nvSpPr>
        <xdr:cNvPr id="33" name="Rectangle 591"/>
        <xdr:cNvSpPr>
          <a:spLocks/>
        </xdr:cNvSpPr>
      </xdr:nvSpPr>
      <xdr:spPr>
        <a:xfrm flipH="1">
          <a:off x="876300" y="30670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161</xdr:row>
      <xdr:rowOff>0</xdr:rowOff>
    </xdr:from>
    <xdr:to>
      <xdr:col>2</xdr:col>
      <xdr:colOff>19050</xdr:colOff>
      <xdr:row>161</xdr:row>
      <xdr:rowOff>0</xdr:rowOff>
    </xdr:to>
    <xdr:sp>
      <xdr:nvSpPr>
        <xdr:cNvPr id="34" name="Rectangle 592"/>
        <xdr:cNvSpPr>
          <a:spLocks/>
        </xdr:cNvSpPr>
      </xdr:nvSpPr>
      <xdr:spPr>
        <a:xfrm flipH="1">
          <a:off x="1743075" y="30670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93</xdr:row>
      <xdr:rowOff>0</xdr:rowOff>
    </xdr:from>
    <xdr:to>
      <xdr:col>1</xdr:col>
      <xdr:colOff>571500</xdr:colOff>
      <xdr:row>93</xdr:row>
      <xdr:rowOff>0</xdr:rowOff>
    </xdr:to>
    <xdr:sp>
      <xdr:nvSpPr>
        <xdr:cNvPr id="35" name="Rectangle 603"/>
        <xdr:cNvSpPr>
          <a:spLocks/>
        </xdr:cNvSpPr>
      </xdr:nvSpPr>
      <xdr:spPr>
        <a:xfrm>
          <a:off x="876300" y="17716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93</xdr:row>
      <xdr:rowOff>0</xdr:rowOff>
    </xdr:from>
    <xdr:to>
      <xdr:col>1</xdr:col>
      <xdr:colOff>571500</xdr:colOff>
      <xdr:row>93</xdr:row>
      <xdr:rowOff>0</xdr:rowOff>
    </xdr:to>
    <xdr:sp>
      <xdr:nvSpPr>
        <xdr:cNvPr id="36" name="Rectangle 604"/>
        <xdr:cNvSpPr>
          <a:spLocks/>
        </xdr:cNvSpPr>
      </xdr:nvSpPr>
      <xdr:spPr>
        <a:xfrm flipH="1">
          <a:off x="876300" y="17716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93</xdr:row>
      <xdr:rowOff>0</xdr:rowOff>
    </xdr:from>
    <xdr:to>
      <xdr:col>2</xdr:col>
      <xdr:colOff>19050</xdr:colOff>
      <xdr:row>93</xdr:row>
      <xdr:rowOff>0</xdr:rowOff>
    </xdr:to>
    <xdr:sp>
      <xdr:nvSpPr>
        <xdr:cNvPr id="37" name="Rectangle 605"/>
        <xdr:cNvSpPr>
          <a:spLocks/>
        </xdr:cNvSpPr>
      </xdr:nvSpPr>
      <xdr:spPr>
        <a:xfrm flipH="1">
          <a:off x="1743075" y="17716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162</xdr:row>
      <xdr:rowOff>0</xdr:rowOff>
    </xdr:from>
    <xdr:to>
      <xdr:col>1</xdr:col>
      <xdr:colOff>571500</xdr:colOff>
      <xdr:row>162</xdr:row>
      <xdr:rowOff>0</xdr:rowOff>
    </xdr:to>
    <xdr:sp>
      <xdr:nvSpPr>
        <xdr:cNvPr id="38" name="Rectangle 606"/>
        <xdr:cNvSpPr>
          <a:spLocks/>
        </xdr:cNvSpPr>
      </xdr:nvSpPr>
      <xdr:spPr>
        <a:xfrm>
          <a:off x="876300" y="30861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162</xdr:row>
      <xdr:rowOff>0</xdr:rowOff>
    </xdr:from>
    <xdr:to>
      <xdr:col>1</xdr:col>
      <xdr:colOff>571500</xdr:colOff>
      <xdr:row>162</xdr:row>
      <xdr:rowOff>0</xdr:rowOff>
    </xdr:to>
    <xdr:sp>
      <xdr:nvSpPr>
        <xdr:cNvPr id="39" name="Rectangle 607"/>
        <xdr:cNvSpPr>
          <a:spLocks/>
        </xdr:cNvSpPr>
      </xdr:nvSpPr>
      <xdr:spPr>
        <a:xfrm flipH="1">
          <a:off x="876300" y="30861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162</xdr:row>
      <xdr:rowOff>0</xdr:rowOff>
    </xdr:from>
    <xdr:to>
      <xdr:col>2</xdr:col>
      <xdr:colOff>19050</xdr:colOff>
      <xdr:row>162</xdr:row>
      <xdr:rowOff>0</xdr:rowOff>
    </xdr:to>
    <xdr:sp>
      <xdr:nvSpPr>
        <xdr:cNvPr id="40" name="Rectangle 608"/>
        <xdr:cNvSpPr>
          <a:spLocks/>
        </xdr:cNvSpPr>
      </xdr:nvSpPr>
      <xdr:spPr>
        <a:xfrm flipH="1">
          <a:off x="1743075" y="30861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162</xdr:row>
      <xdr:rowOff>0</xdr:rowOff>
    </xdr:from>
    <xdr:to>
      <xdr:col>1</xdr:col>
      <xdr:colOff>571500</xdr:colOff>
      <xdr:row>162</xdr:row>
      <xdr:rowOff>0</xdr:rowOff>
    </xdr:to>
    <xdr:sp>
      <xdr:nvSpPr>
        <xdr:cNvPr id="41" name="Rectangle 609"/>
        <xdr:cNvSpPr>
          <a:spLocks/>
        </xdr:cNvSpPr>
      </xdr:nvSpPr>
      <xdr:spPr>
        <a:xfrm>
          <a:off x="876300" y="30861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162</xdr:row>
      <xdr:rowOff>0</xdr:rowOff>
    </xdr:from>
    <xdr:to>
      <xdr:col>1</xdr:col>
      <xdr:colOff>571500</xdr:colOff>
      <xdr:row>162</xdr:row>
      <xdr:rowOff>0</xdr:rowOff>
    </xdr:to>
    <xdr:sp>
      <xdr:nvSpPr>
        <xdr:cNvPr id="42" name="Rectangle 610"/>
        <xdr:cNvSpPr>
          <a:spLocks/>
        </xdr:cNvSpPr>
      </xdr:nvSpPr>
      <xdr:spPr>
        <a:xfrm flipH="1">
          <a:off x="876300" y="30861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162</xdr:row>
      <xdr:rowOff>0</xdr:rowOff>
    </xdr:from>
    <xdr:to>
      <xdr:col>2</xdr:col>
      <xdr:colOff>19050</xdr:colOff>
      <xdr:row>162</xdr:row>
      <xdr:rowOff>0</xdr:rowOff>
    </xdr:to>
    <xdr:sp>
      <xdr:nvSpPr>
        <xdr:cNvPr id="43" name="Rectangle 611"/>
        <xdr:cNvSpPr>
          <a:spLocks/>
        </xdr:cNvSpPr>
      </xdr:nvSpPr>
      <xdr:spPr>
        <a:xfrm flipH="1">
          <a:off x="1743075" y="30861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>
      <xdr:nvSpPr>
        <xdr:cNvPr id="44" name="Rectangle 743"/>
        <xdr:cNvSpPr>
          <a:spLocks/>
        </xdr:cNvSpPr>
      </xdr:nvSpPr>
      <xdr:spPr>
        <a:xfrm>
          <a:off x="876300" y="266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>
      <xdr:nvSpPr>
        <xdr:cNvPr id="45" name="Rectangle 744"/>
        <xdr:cNvSpPr>
          <a:spLocks/>
        </xdr:cNvSpPr>
      </xdr:nvSpPr>
      <xdr:spPr>
        <a:xfrm flipH="1">
          <a:off x="876300" y="266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19050</xdr:colOff>
      <xdr:row>14</xdr:row>
      <xdr:rowOff>0</xdr:rowOff>
    </xdr:to>
    <xdr:sp>
      <xdr:nvSpPr>
        <xdr:cNvPr id="46" name="Rectangle 745"/>
        <xdr:cNvSpPr>
          <a:spLocks/>
        </xdr:cNvSpPr>
      </xdr:nvSpPr>
      <xdr:spPr>
        <a:xfrm flipH="1">
          <a:off x="1743075" y="266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>
      <xdr:nvSpPr>
        <xdr:cNvPr id="47" name="Rectangle 746"/>
        <xdr:cNvSpPr>
          <a:spLocks/>
        </xdr:cNvSpPr>
      </xdr:nvSpPr>
      <xdr:spPr>
        <a:xfrm>
          <a:off x="876300" y="266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>
      <xdr:nvSpPr>
        <xdr:cNvPr id="48" name="Rectangle 747"/>
        <xdr:cNvSpPr>
          <a:spLocks/>
        </xdr:cNvSpPr>
      </xdr:nvSpPr>
      <xdr:spPr>
        <a:xfrm flipH="1">
          <a:off x="876300" y="266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19050</xdr:colOff>
      <xdr:row>14</xdr:row>
      <xdr:rowOff>0</xdr:rowOff>
    </xdr:to>
    <xdr:sp>
      <xdr:nvSpPr>
        <xdr:cNvPr id="49" name="Rectangle 748"/>
        <xdr:cNvSpPr>
          <a:spLocks/>
        </xdr:cNvSpPr>
      </xdr:nvSpPr>
      <xdr:spPr>
        <a:xfrm flipH="1">
          <a:off x="1743075" y="266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>
      <xdr:nvSpPr>
        <xdr:cNvPr id="50" name="Rectangle 820"/>
        <xdr:cNvSpPr>
          <a:spLocks/>
        </xdr:cNvSpPr>
      </xdr:nvSpPr>
      <xdr:spPr>
        <a:xfrm>
          <a:off x="876300" y="266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>
      <xdr:nvSpPr>
        <xdr:cNvPr id="51" name="Rectangle 821"/>
        <xdr:cNvSpPr>
          <a:spLocks/>
        </xdr:cNvSpPr>
      </xdr:nvSpPr>
      <xdr:spPr>
        <a:xfrm flipH="1">
          <a:off x="876300" y="266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19050</xdr:colOff>
      <xdr:row>14</xdr:row>
      <xdr:rowOff>0</xdr:rowOff>
    </xdr:to>
    <xdr:sp>
      <xdr:nvSpPr>
        <xdr:cNvPr id="52" name="Rectangle 822"/>
        <xdr:cNvSpPr>
          <a:spLocks/>
        </xdr:cNvSpPr>
      </xdr:nvSpPr>
      <xdr:spPr>
        <a:xfrm flipH="1">
          <a:off x="1743075" y="266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>
      <xdr:nvSpPr>
        <xdr:cNvPr id="53" name="Rectangle 823"/>
        <xdr:cNvSpPr>
          <a:spLocks/>
        </xdr:cNvSpPr>
      </xdr:nvSpPr>
      <xdr:spPr>
        <a:xfrm>
          <a:off x="876300" y="266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>
      <xdr:nvSpPr>
        <xdr:cNvPr id="54" name="Rectangle 824"/>
        <xdr:cNvSpPr>
          <a:spLocks/>
        </xdr:cNvSpPr>
      </xdr:nvSpPr>
      <xdr:spPr>
        <a:xfrm flipH="1">
          <a:off x="876300" y="266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19050</xdr:colOff>
      <xdr:row>14</xdr:row>
      <xdr:rowOff>0</xdr:rowOff>
    </xdr:to>
    <xdr:sp>
      <xdr:nvSpPr>
        <xdr:cNvPr id="55" name="Rectangle 825"/>
        <xdr:cNvSpPr>
          <a:spLocks/>
        </xdr:cNvSpPr>
      </xdr:nvSpPr>
      <xdr:spPr>
        <a:xfrm flipH="1">
          <a:off x="1743075" y="266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>
      <xdr:nvSpPr>
        <xdr:cNvPr id="56" name="Rectangle 890"/>
        <xdr:cNvSpPr>
          <a:spLocks/>
        </xdr:cNvSpPr>
      </xdr:nvSpPr>
      <xdr:spPr>
        <a:xfrm>
          <a:off x="876300" y="3619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>
      <xdr:nvSpPr>
        <xdr:cNvPr id="57" name="Rectangle 891"/>
        <xdr:cNvSpPr>
          <a:spLocks/>
        </xdr:cNvSpPr>
      </xdr:nvSpPr>
      <xdr:spPr>
        <a:xfrm flipH="1">
          <a:off x="876300" y="3619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19050</xdr:colOff>
      <xdr:row>19</xdr:row>
      <xdr:rowOff>0</xdr:rowOff>
    </xdr:to>
    <xdr:sp>
      <xdr:nvSpPr>
        <xdr:cNvPr id="58" name="Rectangle 892"/>
        <xdr:cNvSpPr>
          <a:spLocks/>
        </xdr:cNvSpPr>
      </xdr:nvSpPr>
      <xdr:spPr>
        <a:xfrm flipH="1">
          <a:off x="1743075" y="3619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35</xdr:row>
      <xdr:rowOff>0</xdr:rowOff>
    </xdr:from>
    <xdr:to>
      <xdr:col>1</xdr:col>
      <xdr:colOff>571500</xdr:colOff>
      <xdr:row>35</xdr:row>
      <xdr:rowOff>0</xdr:rowOff>
    </xdr:to>
    <xdr:sp>
      <xdr:nvSpPr>
        <xdr:cNvPr id="59" name="Rectangle 905"/>
        <xdr:cNvSpPr>
          <a:spLocks/>
        </xdr:cNvSpPr>
      </xdr:nvSpPr>
      <xdr:spPr>
        <a:xfrm>
          <a:off x="876300" y="6667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35</xdr:row>
      <xdr:rowOff>0</xdr:rowOff>
    </xdr:from>
    <xdr:to>
      <xdr:col>1</xdr:col>
      <xdr:colOff>571500</xdr:colOff>
      <xdr:row>35</xdr:row>
      <xdr:rowOff>0</xdr:rowOff>
    </xdr:to>
    <xdr:sp>
      <xdr:nvSpPr>
        <xdr:cNvPr id="60" name="Rectangle 906"/>
        <xdr:cNvSpPr>
          <a:spLocks/>
        </xdr:cNvSpPr>
      </xdr:nvSpPr>
      <xdr:spPr>
        <a:xfrm flipH="1">
          <a:off x="876300" y="6667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35</xdr:row>
      <xdr:rowOff>0</xdr:rowOff>
    </xdr:from>
    <xdr:to>
      <xdr:col>2</xdr:col>
      <xdr:colOff>19050</xdr:colOff>
      <xdr:row>35</xdr:row>
      <xdr:rowOff>0</xdr:rowOff>
    </xdr:to>
    <xdr:sp>
      <xdr:nvSpPr>
        <xdr:cNvPr id="61" name="Rectangle 907"/>
        <xdr:cNvSpPr>
          <a:spLocks/>
        </xdr:cNvSpPr>
      </xdr:nvSpPr>
      <xdr:spPr>
        <a:xfrm flipH="1">
          <a:off x="1743075" y="6667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>
      <xdr:nvSpPr>
        <xdr:cNvPr id="62" name="Rectangle 908"/>
        <xdr:cNvSpPr>
          <a:spLocks/>
        </xdr:cNvSpPr>
      </xdr:nvSpPr>
      <xdr:spPr>
        <a:xfrm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>
      <xdr:nvSpPr>
        <xdr:cNvPr id="63" name="Rectangle 909"/>
        <xdr:cNvSpPr>
          <a:spLocks/>
        </xdr:cNvSpPr>
      </xdr:nvSpPr>
      <xdr:spPr>
        <a:xfrm flipH="1"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>
      <xdr:nvSpPr>
        <xdr:cNvPr id="64" name="Rectangle 910"/>
        <xdr:cNvSpPr>
          <a:spLocks/>
        </xdr:cNvSpPr>
      </xdr:nvSpPr>
      <xdr:spPr>
        <a:xfrm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>
      <xdr:nvSpPr>
        <xdr:cNvPr id="65" name="Rectangle 911"/>
        <xdr:cNvSpPr>
          <a:spLocks/>
        </xdr:cNvSpPr>
      </xdr:nvSpPr>
      <xdr:spPr>
        <a:xfrm flipH="1"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>
      <xdr:nvSpPr>
        <xdr:cNvPr id="66" name="Rectangle 912"/>
        <xdr:cNvSpPr>
          <a:spLocks/>
        </xdr:cNvSpPr>
      </xdr:nvSpPr>
      <xdr:spPr>
        <a:xfrm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>
      <xdr:nvSpPr>
        <xdr:cNvPr id="67" name="Rectangle 913"/>
        <xdr:cNvSpPr>
          <a:spLocks/>
        </xdr:cNvSpPr>
      </xdr:nvSpPr>
      <xdr:spPr>
        <a:xfrm flipH="1"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>
      <xdr:nvSpPr>
        <xdr:cNvPr id="68" name="Rectangle 914"/>
        <xdr:cNvSpPr>
          <a:spLocks/>
        </xdr:cNvSpPr>
      </xdr:nvSpPr>
      <xdr:spPr>
        <a:xfrm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>
      <xdr:nvSpPr>
        <xdr:cNvPr id="69" name="Rectangle 915"/>
        <xdr:cNvSpPr>
          <a:spLocks/>
        </xdr:cNvSpPr>
      </xdr:nvSpPr>
      <xdr:spPr>
        <a:xfrm flipH="1"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>
      <xdr:nvSpPr>
        <xdr:cNvPr id="70" name="Rectangle 916"/>
        <xdr:cNvSpPr>
          <a:spLocks/>
        </xdr:cNvSpPr>
      </xdr:nvSpPr>
      <xdr:spPr>
        <a:xfrm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>
      <xdr:nvSpPr>
        <xdr:cNvPr id="71" name="Rectangle 917"/>
        <xdr:cNvSpPr>
          <a:spLocks/>
        </xdr:cNvSpPr>
      </xdr:nvSpPr>
      <xdr:spPr>
        <a:xfrm flipH="1"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>
      <xdr:nvSpPr>
        <xdr:cNvPr id="72" name="Rectangle 918"/>
        <xdr:cNvSpPr>
          <a:spLocks/>
        </xdr:cNvSpPr>
      </xdr:nvSpPr>
      <xdr:spPr>
        <a:xfrm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>
      <xdr:nvSpPr>
        <xdr:cNvPr id="73" name="Rectangle 919"/>
        <xdr:cNvSpPr>
          <a:spLocks/>
        </xdr:cNvSpPr>
      </xdr:nvSpPr>
      <xdr:spPr>
        <a:xfrm flipH="1"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>
      <xdr:nvSpPr>
        <xdr:cNvPr id="74" name="Rectangle 920"/>
        <xdr:cNvSpPr>
          <a:spLocks/>
        </xdr:cNvSpPr>
      </xdr:nvSpPr>
      <xdr:spPr>
        <a:xfrm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>
      <xdr:nvSpPr>
        <xdr:cNvPr id="75" name="Rectangle 921"/>
        <xdr:cNvSpPr>
          <a:spLocks/>
        </xdr:cNvSpPr>
      </xdr:nvSpPr>
      <xdr:spPr>
        <a:xfrm flipH="1"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>
      <xdr:nvSpPr>
        <xdr:cNvPr id="76" name="Rectangle 922"/>
        <xdr:cNvSpPr>
          <a:spLocks/>
        </xdr:cNvSpPr>
      </xdr:nvSpPr>
      <xdr:spPr>
        <a:xfrm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>
      <xdr:nvSpPr>
        <xdr:cNvPr id="77" name="Rectangle 923"/>
        <xdr:cNvSpPr>
          <a:spLocks/>
        </xdr:cNvSpPr>
      </xdr:nvSpPr>
      <xdr:spPr>
        <a:xfrm flipH="1"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>
      <xdr:nvSpPr>
        <xdr:cNvPr id="78" name="Rectangle 924"/>
        <xdr:cNvSpPr>
          <a:spLocks/>
        </xdr:cNvSpPr>
      </xdr:nvSpPr>
      <xdr:spPr>
        <a:xfrm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>
      <xdr:nvSpPr>
        <xdr:cNvPr id="79" name="Rectangle 925"/>
        <xdr:cNvSpPr>
          <a:spLocks/>
        </xdr:cNvSpPr>
      </xdr:nvSpPr>
      <xdr:spPr>
        <a:xfrm flipH="1"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>
      <xdr:nvSpPr>
        <xdr:cNvPr id="80" name="Rectangle 926"/>
        <xdr:cNvSpPr>
          <a:spLocks/>
        </xdr:cNvSpPr>
      </xdr:nvSpPr>
      <xdr:spPr>
        <a:xfrm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>
      <xdr:nvSpPr>
        <xdr:cNvPr id="81" name="Rectangle 927"/>
        <xdr:cNvSpPr>
          <a:spLocks/>
        </xdr:cNvSpPr>
      </xdr:nvSpPr>
      <xdr:spPr>
        <a:xfrm flipH="1"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>
      <xdr:nvSpPr>
        <xdr:cNvPr id="82" name="Rectangle 928"/>
        <xdr:cNvSpPr>
          <a:spLocks/>
        </xdr:cNvSpPr>
      </xdr:nvSpPr>
      <xdr:spPr>
        <a:xfrm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>
      <xdr:nvSpPr>
        <xdr:cNvPr id="83" name="Rectangle 929"/>
        <xdr:cNvSpPr>
          <a:spLocks/>
        </xdr:cNvSpPr>
      </xdr:nvSpPr>
      <xdr:spPr>
        <a:xfrm flipH="1"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>
      <xdr:nvSpPr>
        <xdr:cNvPr id="84" name="Rectangle 930"/>
        <xdr:cNvSpPr>
          <a:spLocks/>
        </xdr:cNvSpPr>
      </xdr:nvSpPr>
      <xdr:spPr>
        <a:xfrm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>
      <xdr:nvSpPr>
        <xdr:cNvPr id="85" name="Rectangle 931"/>
        <xdr:cNvSpPr>
          <a:spLocks/>
        </xdr:cNvSpPr>
      </xdr:nvSpPr>
      <xdr:spPr>
        <a:xfrm flipH="1"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>
      <xdr:nvSpPr>
        <xdr:cNvPr id="86" name="Rectangle 932"/>
        <xdr:cNvSpPr>
          <a:spLocks/>
        </xdr:cNvSpPr>
      </xdr:nvSpPr>
      <xdr:spPr>
        <a:xfrm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>
      <xdr:nvSpPr>
        <xdr:cNvPr id="87" name="Rectangle 933"/>
        <xdr:cNvSpPr>
          <a:spLocks/>
        </xdr:cNvSpPr>
      </xdr:nvSpPr>
      <xdr:spPr>
        <a:xfrm flipH="1"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>
      <xdr:nvSpPr>
        <xdr:cNvPr id="88" name="Rectangle 934"/>
        <xdr:cNvSpPr>
          <a:spLocks/>
        </xdr:cNvSpPr>
      </xdr:nvSpPr>
      <xdr:spPr>
        <a:xfrm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>
      <xdr:nvSpPr>
        <xdr:cNvPr id="89" name="Rectangle 935"/>
        <xdr:cNvSpPr>
          <a:spLocks/>
        </xdr:cNvSpPr>
      </xdr:nvSpPr>
      <xdr:spPr>
        <a:xfrm flipH="1"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>
      <xdr:nvSpPr>
        <xdr:cNvPr id="90" name="Rectangle 936"/>
        <xdr:cNvSpPr>
          <a:spLocks/>
        </xdr:cNvSpPr>
      </xdr:nvSpPr>
      <xdr:spPr>
        <a:xfrm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>
      <xdr:nvSpPr>
        <xdr:cNvPr id="91" name="Rectangle 937"/>
        <xdr:cNvSpPr>
          <a:spLocks/>
        </xdr:cNvSpPr>
      </xdr:nvSpPr>
      <xdr:spPr>
        <a:xfrm flipH="1"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>
      <xdr:nvSpPr>
        <xdr:cNvPr id="92" name="Rectangle 938"/>
        <xdr:cNvSpPr>
          <a:spLocks/>
        </xdr:cNvSpPr>
      </xdr:nvSpPr>
      <xdr:spPr>
        <a:xfrm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>
      <xdr:nvSpPr>
        <xdr:cNvPr id="93" name="Rectangle 939"/>
        <xdr:cNvSpPr>
          <a:spLocks/>
        </xdr:cNvSpPr>
      </xdr:nvSpPr>
      <xdr:spPr>
        <a:xfrm flipH="1"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>
      <xdr:nvSpPr>
        <xdr:cNvPr id="94" name="Rectangle 940"/>
        <xdr:cNvSpPr>
          <a:spLocks/>
        </xdr:cNvSpPr>
      </xdr:nvSpPr>
      <xdr:spPr>
        <a:xfrm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>
      <xdr:nvSpPr>
        <xdr:cNvPr id="95" name="Rectangle 941"/>
        <xdr:cNvSpPr>
          <a:spLocks/>
        </xdr:cNvSpPr>
      </xdr:nvSpPr>
      <xdr:spPr>
        <a:xfrm flipH="1"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>
      <xdr:nvSpPr>
        <xdr:cNvPr id="96" name="Rectangle 942"/>
        <xdr:cNvSpPr>
          <a:spLocks/>
        </xdr:cNvSpPr>
      </xdr:nvSpPr>
      <xdr:spPr>
        <a:xfrm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>
      <xdr:nvSpPr>
        <xdr:cNvPr id="97" name="Rectangle 943"/>
        <xdr:cNvSpPr>
          <a:spLocks/>
        </xdr:cNvSpPr>
      </xdr:nvSpPr>
      <xdr:spPr>
        <a:xfrm flipH="1"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266700</xdr:colOff>
      <xdr:row>97</xdr:row>
      <xdr:rowOff>0</xdr:rowOff>
    </xdr:to>
    <xdr:sp>
      <xdr:nvSpPr>
        <xdr:cNvPr id="98" name="Rectangle 944"/>
        <xdr:cNvSpPr>
          <a:spLocks/>
        </xdr:cNvSpPr>
      </xdr:nvSpPr>
      <xdr:spPr>
        <a:xfrm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266700</xdr:colOff>
      <xdr:row>97</xdr:row>
      <xdr:rowOff>0</xdr:rowOff>
    </xdr:to>
    <xdr:sp>
      <xdr:nvSpPr>
        <xdr:cNvPr id="99" name="Rectangle 945"/>
        <xdr:cNvSpPr>
          <a:spLocks/>
        </xdr:cNvSpPr>
      </xdr:nvSpPr>
      <xdr:spPr>
        <a:xfrm flipH="1"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>
      <xdr:nvSpPr>
        <xdr:cNvPr id="100" name="Rectangle 946"/>
        <xdr:cNvSpPr>
          <a:spLocks/>
        </xdr:cNvSpPr>
      </xdr:nvSpPr>
      <xdr:spPr>
        <a:xfrm>
          <a:off x="876300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>
      <xdr:nvSpPr>
        <xdr:cNvPr id="101" name="Rectangle 947"/>
        <xdr:cNvSpPr>
          <a:spLocks/>
        </xdr:cNvSpPr>
      </xdr:nvSpPr>
      <xdr:spPr>
        <a:xfrm flipH="1">
          <a:off x="876300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97</xdr:row>
      <xdr:rowOff>0</xdr:rowOff>
    </xdr:from>
    <xdr:to>
      <xdr:col>2</xdr:col>
      <xdr:colOff>19050</xdr:colOff>
      <xdr:row>97</xdr:row>
      <xdr:rowOff>0</xdr:rowOff>
    </xdr:to>
    <xdr:sp>
      <xdr:nvSpPr>
        <xdr:cNvPr id="102" name="Rectangle 948"/>
        <xdr:cNvSpPr>
          <a:spLocks/>
        </xdr:cNvSpPr>
      </xdr:nvSpPr>
      <xdr:spPr>
        <a:xfrm flipH="1">
          <a:off x="17430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>
      <xdr:nvSpPr>
        <xdr:cNvPr id="103" name="Rectangle 949"/>
        <xdr:cNvSpPr>
          <a:spLocks/>
        </xdr:cNvSpPr>
      </xdr:nvSpPr>
      <xdr:spPr>
        <a:xfrm>
          <a:off x="876300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>
      <xdr:nvSpPr>
        <xdr:cNvPr id="104" name="Rectangle 950"/>
        <xdr:cNvSpPr>
          <a:spLocks/>
        </xdr:cNvSpPr>
      </xdr:nvSpPr>
      <xdr:spPr>
        <a:xfrm flipH="1">
          <a:off x="876300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97</xdr:row>
      <xdr:rowOff>0</xdr:rowOff>
    </xdr:from>
    <xdr:to>
      <xdr:col>2</xdr:col>
      <xdr:colOff>19050</xdr:colOff>
      <xdr:row>97</xdr:row>
      <xdr:rowOff>0</xdr:rowOff>
    </xdr:to>
    <xdr:sp>
      <xdr:nvSpPr>
        <xdr:cNvPr id="105" name="Rectangle 951"/>
        <xdr:cNvSpPr>
          <a:spLocks/>
        </xdr:cNvSpPr>
      </xdr:nvSpPr>
      <xdr:spPr>
        <a:xfrm flipH="1">
          <a:off x="17430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>
      <xdr:nvSpPr>
        <xdr:cNvPr id="106" name="Rectangle 952"/>
        <xdr:cNvSpPr>
          <a:spLocks/>
        </xdr:cNvSpPr>
      </xdr:nvSpPr>
      <xdr:spPr>
        <a:xfrm>
          <a:off x="876300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>
      <xdr:nvSpPr>
        <xdr:cNvPr id="107" name="Rectangle 953"/>
        <xdr:cNvSpPr>
          <a:spLocks/>
        </xdr:cNvSpPr>
      </xdr:nvSpPr>
      <xdr:spPr>
        <a:xfrm flipH="1">
          <a:off x="876300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97</xdr:row>
      <xdr:rowOff>0</xdr:rowOff>
    </xdr:from>
    <xdr:to>
      <xdr:col>2</xdr:col>
      <xdr:colOff>19050</xdr:colOff>
      <xdr:row>97</xdr:row>
      <xdr:rowOff>0</xdr:rowOff>
    </xdr:to>
    <xdr:sp>
      <xdr:nvSpPr>
        <xdr:cNvPr id="108" name="Rectangle 954"/>
        <xdr:cNvSpPr>
          <a:spLocks/>
        </xdr:cNvSpPr>
      </xdr:nvSpPr>
      <xdr:spPr>
        <a:xfrm flipH="1">
          <a:off x="17430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>
      <xdr:nvSpPr>
        <xdr:cNvPr id="109" name="Rectangle 955"/>
        <xdr:cNvSpPr>
          <a:spLocks/>
        </xdr:cNvSpPr>
      </xdr:nvSpPr>
      <xdr:spPr>
        <a:xfrm>
          <a:off x="876300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>
      <xdr:nvSpPr>
        <xdr:cNvPr id="110" name="Rectangle 956"/>
        <xdr:cNvSpPr>
          <a:spLocks/>
        </xdr:cNvSpPr>
      </xdr:nvSpPr>
      <xdr:spPr>
        <a:xfrm flipH="1">
          <a:off x="876300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97</xdr:row>
      <xdr:rowOff>0</xdr:rowOff>
    </xdr:from>
    <xdr:to>
      <xdr:col>2</xdr:col>
      <xdr:colOff>19050</xdr:colOff>
      <xdr:row>97</xdr:row>
      <xdr:rowOff>0</xdr:rowOff>
    </xdr:to>
    <xdr:sp>
      <xdr:nvSpPr>
        <xdr:cNvPr id="111" name="Rectangle 957"/>
        <xdr:cNvSpPr>
          <a:spLocks/>
        </xdr:cNvSpPr>
      </xdr:nvSpPr>
      <xdr:spPr>
        <a:xfrm flipH="1">
          <a:off x="17430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>
      <xdr:nvSpPr>
        <xdr:cNvPr id="112" name="Rectangle 958"/>
        <xdr:cNvSpPr>
          <a:spLocks/>
        </xdr:cNvSpPr>
      </xdr:nvSpPr>
      <xdr:spPr>
        <a:xfrm>
          <a:off x="876300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>
      <xdr:nvSpPr>
        <xdr:cNvPr id="113" name="Rectangle 959"/>
        <xdr:cNvSpPr>
          <a:spLocks/>
        </xdr:cNvSpPr>
      </xdr:nvSpPr>
      <xdr:spPr>
        <a:xfrm flipH="1">
          <a:off x="876300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97</xdr:row>
      <xdr:rowOff>0</xdr:rowOff>
    </xdr:from>
    <xdr:to>
      <xdr:col>2</xdr:col>
      <xdr:colOff>19050</xdr:colOff>
      <xdr:row>97</xdr:row>
      <xdr:rowOff>0</xdr:rowOff>
    </xdr:to>
    <xdr:sp>
      <xdr:nvSpPr>
        <xdr:cNvPr id="114" name="Rectangle 960"/>
        <xdr:cNvSpPr>
          <a:spLocks/>
        </xdr:cNvSpPr>
      </xdr:nvSpPr>
      <xdr:spPr>
        <a:xfrm flipH="1">
          <a:off x="17430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>
      <xdr:nvSpPr>
        <xdr:cNvPr id="115" name="Rectangle 961"/>
        <xdr:cNvSpPr>
          <a:spLocks/>
        </xdr:cNvSpPr>
      </xdr:nvSpPr>
      <xdr:spPr>
        <a:xfrm>
          <a:off x="876300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>
      <xdr:nvSpPr>
        <xdr:cNvPr id="116" name="Rectangle 962"/>
        <xdr:cNvSpPr>
          <a:spLocks/>
        </xdr:cNvSpPr>
      </xdr:nvSpPr>
      <xdr:spPr>
        <a:xfrm flipH="1">
          <a:off x="876300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97</xdr:row>
      <xdr:rowOff>0</xdr:rowOff>
    </xdr:from>
    <xdr:to>
      <xdr:col>2</xdr:col>
      <xdr:colOff>19050</xdr:colOff>
      <xdr:row>97</xdr:row>
      <xdr:rowOff>0</xdr:rowOff>
    </xdr:to>
    <xdr:sp>
      <xdr:nvSpPr>
        <xdr:cNvPr id="117" name="Rectangle 963"/>
        <xdr:cNvSpPr>
          <a:spLocks/>
        </xdr:cNvSpPr>
      </xdr:nvSpPr>
      <xdr:spPr>
        <a:xfrm flipH="1">
          <a:off x="17430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>
      <xdr:nvSpPr>
        <xdr:cNvPr id="118" name="Rectangle 964"/>
        <xdr:cNvSpPr>
          <a:spLocks/>
        </xdr:cNvSpPr>
      </xdr:nvSpPr>
      <xdr:spPr>
        <a:xfrm>
          <a:off x="876300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>
      <xdr:nvSpPr>
        <xdr:cNvPr id="119" name="Rectangle 965"/>
        <xdr:cNvSpPr>
          <a:spLocks/>
        </xdr:cNvSpPr>
      </xdr:nvSpPr>
      <xdr:spPr>
        <a:xfrm flipH="1">
          <a:off x="876300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97</xdr:row>
      <xdr:rowOff>0</xdr:rowOff>
    </xdr:from>
    <xdr:to>
      <xdr:col>2</xdr:col>
      <xdr:colOff>19050</xdr:colOff>
      <xdr:row>97</xdr:row>
      <xdr:rowOff>0</xdr:rowOff>
    </xdr:to>
    <xdr:sp>
      <xdr:nvSpPr>
        <xdr:cNvPr id="120" name="Rectangle 966"/>
        <xdr:cNvSpPr>
          <a:spLocks/>
        </xdr:cNvSpPr>
      </xdr:nvSpPr>
      <xdr:spPr>
        <a:xfrm flipH="1">
          <a:off x="17430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>
      <xdr:nvSpPr>
        <xdr:cNvPr id="121" name="Rectangle 967"/>
        <xdr:cNvSpPr>
          <a:spLocks/>
        </xdr:cNvSpPr>
      </xdr:nvSpPr>
      <xdr:spPr>
        <a:xfrm>
          <a:off x="876300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>
      <xdr:nvSpPr>
        <xdr:cNvPr id="122" name="Rectangle 968"/>
        <xdr:cNvSpPr>
          <a:spLocks/>
        </xdr:cNvSpPr>
      </xdr:nvSpPr>
      <xdr:spPr>
        <a:xfrm flipH="1">
          <a:off x="876300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97</xdr:row>
      <xdr:rowOff>0</xdr:rowOff>
    </xdr:from>
    <xdr:to>
      <xdr:col>2</xdr:col>
      <xdr:colOff>19050</xdr:colOff>
      <xdr:row>97</xdr:row>
      <xdr:rowOff>0</xdr:rowOff>
    </xdr:to>
    <xdr:sp>
      <xdr:nvSpPr>
        <xdr:cNvPr id="123" name="Rectangle 969"/>
        <xdr:cNvSpPr>
          <a:spLocks/>
        </xdr:cNvSpPr>
      </xdr:nvSpPr>
      <xdr:spPr>
        <a:xfrm flipH="1">
          <a:off x="17430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93</xdr:row>
      <xdr:rowOff>0</xdr:rowOff>
    </xdr:from>
    <xdr:to>
      <xdr:col>2</xdr:col>
      <xdr:colOff>266700</xdr:colOff>
      <xdr:row>93</xdr:row>
      <xdr:rowOff>0</xdr:rowOff>
    </xdr:to>
    <xdr:sp>
      <xdr:nvSpPr>
        <xdr:cNvPr id="124" name="Rectangle 83"/>
        <xdr:cNvSpPr>
          <a:spLocks/>
        </xdr:cNvSpPr>
      </xdr:nvSpPr>
      <xdr:spPr>
        <a:xfrm>
          <a:off x="2352675" y="17716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93</xdr:row>
      <xdr:rowOff>0</xdr:rowOff>
    </xdr:from>
    <xdr:to>
      <xdr:col>2</xdr:col>
      <xdr:colOff>266700</xdr:colOff>
      <xdr:row>93</xdr:row>
      <xdr:rowOff>0</xdr:rowOff>
    </xdr:to>
    <xdr:sp>
      <xdr:nvSpPr>
        <xdr:cNvPr id="125" name="Rectangle 84"/>
        <xdr:cNvSpPr>
          <a:spLocks/>
        </xdr:cNvSpPr>
      </xdr:nvSpPr>
      <xdr:spPr>
        <a:xfrm flipH="1">
          <a:off x="2352675" y="17716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160</xdr:row>
      <xdr:rowOff>0</xdr:rowOff>
    </xdr:from>
    <xdr:to>
      <xdr:col>1</xdr:col>
      <xdr:colOff>571500</xdr:colOff>
      <xdr:row>160</xdr:row>
      <xdr:rowOff>0</xdr:rowOff>
    </xdr:to>
    <xdr:sp>
      <xdr:nvSpPr>
        <xdr:cNvPr id="126" name="Rectangle 85"/>
        <xdr:cNvSpPr>
          <a:spLocks/>
        </xdr:cNvSpPr>
      </xdr:nvSpPr>
      <xdr:spPr>
        <a:xfrm>
          <a:off x="876300" y="3048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160</xdr:row>
      <xdr:rowOff>0</xdr:rowOff>
    </xdr:from>
    <xdr:to>
      <xdr:col>1</xdr:col>
      <xdr:colOff>571500</xdr:colOff>
      <xdr:row>160</xdr:row>
      <xdr:rowOff>0</xdr:rowOff>
    </xdr:to>
    <xdr:sp>
      <xdr:nvSpPr>
        <xdr:cNvPr id="127" name="Rectangle 86"/>
        <xdr:cNvSpPr>
          <a:spLocks/>
        </xdr:cNvSpPr>
      </xdr:nvSpPr>
      <xdr:spPr>
        <a:xfrm flipH="1">
          <a:off x="876300" y="3048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160</xdr:row>
      <xdr:rowOff>0</xdr:rowOff>
    </xdr:from>
    <xdr:to>
      <xdr:col>2</xdr:col>
      <xdr:colOff>19050</xdr:colOff>
      <xdr:row>160</xdr:row>
      <xdr:rowOff>0</xdr:rowOff>
    </xdr:to>
    <xdr:sp>
      <xdr:nvSpPr>
        <xdr:cNvPr id="128" name="Rectangle 87"/>
        <xdr:cNvSpPr>
          <a:spLocks/>
        </xdr:cNvSpPr>
      </xdr:nvSpPr>
      <xdr:spPr>
        <a:xfrm flipH="1">
          <a:off x="1743075" y="3048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266700</xdr:colOff>
      <xdr:row>72</xdr:row>
      <xdr:rowOff>0</xdr:rowOff>
    </xdr:to>
    <xdr:sp>
      <xdr:nvSpPr>
        <xdr:cNvPr id="129" name="Rectangle 94"/>
        <xdr:cNvSpPr>
          <a:spLocks/>
        </xdr:cNvSpPr>
      </xdr:nvSpPr>
      <xdr:spPr>
        <a:xfrm>
          <a:off x="2352675" y="13716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266700</xdr:colOff>
      <xdr:row>72</xdr:row>
      <xdr:rowOff>0</xdr:rowOff>
    </xdr:to>
    <xdr:sp>
      <xdr:nvSpPr>
        <xdr:cNvPr id="130" name="Rectangle 95"/>
        <xdr:cNvSpPr>
          <a:spLocks/>
        </xdr:cNvSpPr>
      </xdr:nvSpPr>
      <xdr:spPr>
        <a:xfrm flipH="1">
          <a:off x="2352675" y="13716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114</xdr:row>
      <xdr:rowOff>0</xdr:rowOff>
    </xdr:from>
    <xdr:to>
      <xdr:col>1</xdr:col>
      <xdr:colOff>571500</xdr:colOff>
      <xdr:row>114</xdr:row>
      <xdr:rowOff>0</xdr:rowOff>
    </xdr:to>
    <xdr:sp>
      <xdr:nvSpPr>
        <xdr:cNvPr id="131" name="Rectangle 96"/>
        <xdr:cNvSpPr>
          <a:spLocks/>
        </xdr:cNvSpPr>
      </xdr:nvSpPr>
      <xdr:spPr>
        <a:xfrm>
          <a:off x="876300" y="2171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114</xdr:row>
      <xdr:rowOff>0</xdr:rowOff>
    </xdr:from>
    <xdr:to>
      <xdr:col>1</xdr:col>
      <xdr:colOff>571500</xdr:colOff>
      <xdr:row>114</xdr:row>
      <xdr:rowOff>0</xdr:rowOff>
    </xdr:to>
    <xdr:sp>
      <xdr:nvSpPr>
        <xdr:cNvPr id="132" name="Rectangle 97"/>
        <xdr:cNvSpPr>
          <a:spLocks/>
        </xdr:cNvSpPr>
      </xdr:nvSpPr>
      <xdr:spPr>
        <a:xfrm flipH="1">
          <a:off x="876300" y="2171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114</xdr:row>
      <xdr:rowOff>0</xdr:rowOff>
    </xdr:from>
    <xdr:to>
      <xdr:col>2</xdr:col>
      <xdr:colOff>9525</xdr:colOff>
      <xdr:row>114</xdr:row>
      <xdr:rowOff>0</xdr:rowOff>
    </xdr:to>
    <xdr:sp>
      <xdr:nvSpPr>
        <xdr:cNvPr id="133" name="Rectangle 98"/>
        <xdr:cNvSpPr>
          <a:spLocks/>
        </xdr:cNvSpPr>
      </xdr:nvSpPr>
      <xdr:spPr>
        <a:xfrm flipH="1">
          <a:off x="1743075" y="2171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266700</xdr:colOff>
      <xdr:row>72</xdr:row>
      <xdr:rowOff>0</xdr:rowOff>
    </xdr:to>
    <xdr:sp>
      <xdr:nvSpPr>
        <xdr:cNvPr id="134" name="Rectangle 99"/>
        <xdr:cNvSpPr>
          <a:spLocks/>
        </xdr:cNvSpPr>
      </xdr:nvSpPr>
      <xdr:spPr>
        <a:xfrm>
          <a:off x="2352675" y="13716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266700</xdr:colOff>
      <xdr:row>72</xdr:row>
      <xdr:rowOff>0</xdr:rowOff>
    </xdr:to>
    <xdr:sp>
      <xdr:nvSpPr>
        <xdr:cNvPr id="135" name="Rectangle 100"/>
        <xdr:cNvSpPr>
          <a:spLocks/>
        </xdr:cNvSpPr>
      </xdr:nvSpPr>
      <xdr:spPr>
        <a:xfrm flipH="1">
          <a:off x="2352675" y="13716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114</xdr:row>
      <xdr:rowOff>0</xdr:rowOff>
    </xdr:from>
    <xdr:to>
      <xdr:col>1</xdr:col>
      <xdr:colOff>571500</xdr:colOff>
      <xdr:row>114</xdr:row>
      <xdr:rowOff>0</xdr:rowOff>
    </xdr:to>
    <xdr:sp>
      <xdr:nvSpPr>
        <xdr:cNvPr id="136" name="Rectangle 101"/>
        <xdr:cNvSpPr>
          <a:spLocks/>
        </xdr:cNvSpPr>
      </xdr:nvSpPr>
      <xdr:spPr>
        <a:xfrm>
          <a:off x="876300" y="2171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114</xdr:row>
      <xdr:rowOff>0</xdr:rowOff>
    </xdr:from>
    <xdr:to>
      <xdr:col>1</xdr:col>
      <xdr:colOff>571500</xdr:colOff>
      <xdr:row>114</xdr:row>
      <xdr:rowOff>0</xdr:rowOff>
    </xdr:to>
    <xdr:sp>
      <xdr:nvSpPr>
        <xdr:cNvPr id="137" name="Rectangle 102"/>
        <xdr:cNvSpPr>
          <a:spLocks/>
        </xdr:cNvSpPr>
      </xdr:nvSpPr>
      <xdr:spPr>
        <a:xfrm flipH="1">
          <a:off x="876300" y="2171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114</xdr:row>
      <xdr:rowOff>0</xdr:rowOff>
    </xdr:from>
    <xdr:to>
      <xdr:col>2</xdr:col>
      <xdr:colOff>9525</xdr:colOff>
      <xdr:row>114</xdr:row>
      <xdr:rowOff>0</xdr:rowOff>
    </xdr:to>
    <xdr:sp>
      <xdr:nvSpPr>
        <xdr:cNvPr id="138" name="Rectangle 103"/>
        <xdr:cNvSpPr>
          <a:spLocks/>
        </xdr:cNvSpPr>
      </xdr:nvSpPr>
      <xdr:spPr>
        <a:xfrm flipH="1">
          <a:off x="1743075" y="2171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163</xdr:row>
      <xdr:rowOff>0</xdr:rowOff>
    </xdr:from>
    <xdr:to>
      <xdr:col>1</xdr:col>
      <xdr:colOff>571500</xdr:colOff>
      <xdr:row>163</xdr:row>
      <xdr:rowOff>0</xdr:rowOff>
    </xdr:to>
    <xdr:sp>
      <xdr:nvSpPr>
        <xdr:cNvPr id="139" name="Rectangle 104"/>
        <xdr:cNvSpPr>
          <a:spLocks/>
        </xdr:cNvSpPr>
      </xdr:nvSpPr>
      <xdr:spPr>
        <a:xfrm>
          <a:off x="876300" y="31051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163</xdr:row>
      <xdr:rowOff>0</xdr:rowOff>
    </xdr:from>
    <xdr:to>
      <xdr:col>1</xdr:col>
      <xdr:colOff>571500</xdr:colOff>
      <xdr:row>163</xdr:row>
      <xdr:rowOff>0</xdr:rowOff>
    </xdr:to>
    <xdr:sp>
      <xdr:nvSpPr>
        <xdr:cNvPr id="140" name="Rectangle 105"/>
        <xdr:cNvSpPr>
          <a:spLocks/>
        </xdr:cNvSpPr>
      </xdr:nvSpPr>
      <xdr:spPr>
        <a:xfrm flipH="1">
          <a:off x="876300" y="31051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163</xdr:row>
      <xdr:rowOff>0</xdr:rowOff>
    </xdr:from>
    <xdr:to>
      <xdr:col>2</xdr:col>
      <xdr:colOff>19050</xdr:colOff>
      <xdr:row>163</xdr:row>
      <xdr:rowOff>0</xdr:rowOff>
    </xdr:to>
    <xdr:sp>
      <xdr:nvSpPr>
        <xdr:cNvPr id="141" name="Rectangle 106"/>
        <xdr:cNvSpPr>
          <a:spLocks/>
        </xdr:cNvSpPr>
      </xdr:nvSpPr>
      <xdr:spPr>
        <a:xfrm flipH="1">
          <a:off x="1743075" y="31051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571500</xdr:colOff>
      <xdr:row>28</xdr:row>
      <xdr:rowOff>0</xdr:rowOff>
    </xdr:to>
    <xdr:sp>
      <xdr:nvSpPr>
        <xdr:cNvPr id="142" name="Rectangle 241"/>
        <xdr:cNvSpPr>
          <a:spLocks/>
        </xdr:cNvSpPr>
      </xdr:nvSpPr>
      <xdr:spPr>
        <a:xfrm>
          <a:off x="876300" y="533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571500</xdr:colOff>
      <xdr:row>28</xdr:row>
      <xdr:rowOff>0</xdr:rowOff>
    </xdr:to>
    <xdr:sp>
      <xdr:nvSpPr>
        <xdr:cNvPr id="143" name="Rectangle 242"/>
        <xdr:cNvSpPr>
          <a:spLocks/>
        </xdr:cNvSpPr>
      </xdr:nvSpPr>
      <xdr:spPr>
        <a:xfrm flipH="1">
          <a:off x="876300" y="533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28</xdr:row>
      <xdr:rowOff>0</xdr:rowOff>
    </xdr:from>
    <xdr:to>
      <xdr:col>2</xdr:col>
      <xdr:colOff>19050</xdr:colOff>
      <xdr:row>28</xdr:row>
      <xdr:rowOff>0</xdr:rowOff>
    </xdr:to>
    <xdr:sp>
      <xdr:nvSpPr>
        <xdr:cNvPr id="144" name="Rectangle 243"/>
        <xdr:cNvSpPr>
          <a:spLocks/>
        </xdr:cNvSpPr>
      </xdr:nvSpPr>
      <xdr:spPr>
        <a:xfrm flipH="1">
          <a:off x="1743075" y="533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16</xdr:row>
      <xdr:rowOff>0</xdr:rowOff>
    </xdr:from>
    <xdr:to>
      <xdr:col>1</xdr:col>
      <xdr:colOff>571500</xdr:colOff>
      <xdr:row>16</xdr:row>
      <xdr:rowOff>0</xdr:rowOff>
    </xdr:to>
    <xdr:sp>
      <xdr:nvSpPr>
        <xdr:cNvPr id="145" name="Rectangle 244"/>
        <xdr:cNvSpPr>
          <a:spLocks/>
        </xdr:cNvSpPr>
      </xdr:nvSpPr>
      <xdr:spPr>
        <a:xfrm>
          <a:off x="876300" y="3048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16</xdr:row>
      <xdr:rowOff>0</xdr:rowOff>
    </xdr:from>
    <xdr:to>
      <xdr:col>1</xdr:col>
      <xdr:colOff>571500</xdr:colOff>
      <xdr:row>16</xdr:row>
      <xdr:rowOff>0</xdr:rowOff>
    </xdr:to>
    <xdr:sp>
      <xdr:nvSpPr>
        <xdr:cNvPr id="146" name="Rectangle 245"/>
        <xdr:cNvSpPr>
          <a:spLocks/>
        </xdr:cNvSpPr>
      </xdr:nvSpPr>
      <xdr:spPr>
        <a:xfrm flipH="1">
          <a:off x="876300" y="3048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0</xdr:rowOff>
    </xdr:from>
    <xdr:to>
      <xdr:col>2</xdr:col>
      <xdr:colOff>19050</xdr:colOff>
      <xdr:row>16</xdr:row>
      <xdr:rowOff>0</xdr:rowOff>
    </xdr:to>
    <xdr:sp>
      <xdr:nvSpPr>
        <xdr:cNvPr id="147" name="Rectangle 246"/>
        <xdr:cNvSpPr>
          <a:spLocks/>
        </xdr:cNvSpPr>
      </xdr:nvSpPr>
      <xdr:spPr>
        <a:xfrm flipH="1">
          <a:off x="1743075" y="3048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16</xdr:row>
      <xdr:rowOff>0</xdr:rowOff>
    </xdr:from>
    <xdr:to>
      <xdr:col>1</xdr:col>
      <xdr:colOff>571500</xdr:colOff>
      <xdr:row>16</xdr:row>
      <xdr:rowOff>0</xdr:rowOff>
    </xdr:to>
    <xdr:sp>
      <xdr:nvSpPr>
        <xdr:cNvPr id="148" name="Rectangle 247"/>
        <xdr:cNvSpPr>
          <a:spLocks/>
        </xdr:cNvSpPr>
      </xdr:nvSpPr>
      <xdr:spPr>
        <a:xfrm>
          <a:off x="876300" y="3048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16</xdr:row>
      <xdr:rowOff>0</xdr:rowOff>
    </xdr:from>
    <xdr:to>
      <xdr:col>1</xdr:col>
      <xdr:colOff>571500</xdr:colOff>
      <xdr:row>16</xdr:row>
      <xdr:rowOff>0</xdr:rowOff>
    </xdr:to>
    <xdr:sp>
      <xdr:nvSpPr>
        <xdr:cNvPr id="149" name="Rectangle 248"/>
        <xdr:cNvSpPr>
          <a:spLocks/>
        </xdr:cNvSpPr>
      </xdr:nvSpPr>
      <xdr:spPr>
        <a:xfrm flipH="1">
          <a:off x="876300" y="3048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0</xdr:rowOff>
    </xdr:from>
    <xdr:to>
      <xdr:col>2</xdr:col>
      <xdr:colOff>19050</xdr:colOff>
      <xdr:row>16</xdr:row>
      <xdr:rowOff>0</xdr:rowOff>
    </xdr:to>
    <xdr:sp>
      <xdr:nvSpPr>
        <xdr:cNvPr id="150" name="Rectangle 249"/>
        <xdr:cNvSpPr>
          <a:spLocks/>
        </xdr:cNvSpPr>
      </xdr:nvSpPr>
      <xdr:spPr>
        <a:xfrm flipH="1">
          <a:off x="1743075" y="3048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571500</xdr:colOff>
      <xdr:row>28</xdr:row>
      <xdr:rowOff>0</xdr:rowOff>
    </xdr:to>
    <xdr:sp>
      <xdr:nvSpPr>
        <xdr:cNvPr id="151" name="Rectangle 318"/>
        <xdr:cNvSpPr>
          <a:spLocks/>
        </xdr:cNvSpPr>
      </xdr:nvSpPr>
      <xdr:spPr>
        <a:xfrm>
          <a:off x="876300" y="533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571500</xdr:colOff>
      <xdr:row>28</xdr:row>
      <xdr:rowOff>0</xdr:rowOff>
    </xdr:to>
    <xdr:sp>
      <xdr:nvSpPr>
        <xdr:cNvPr id="152" name="Rectangle 319"/>
        <xdr:cNvSpPr>
          <a:spLocks/>
        </xdr:cNvSpPr>
      </xdr:nvSpPr>
      <xdr:spPr>
        <a:xfrm flipH="1">
          <a:off x="876300" y="533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28</xdr:row>
      <xdr:rowOff>0</xdr:rowOff>
    </xdr:from>
    <xdr:to>
      <xdr:col>2</xdr:col>
      <xdr:colOff>19050</xdr:colOff>
      <xdr:row>28</xdr:row>
      <xdr:rowOff>0</xdr:rowOff>
    </xdr:to>
    <xdr:sp>
      <xdr:nvSpPr>
        <xdr:cNvPr id="153" name="Rectangle 320"/>
        <xdr:cNvSpPr>
          <a:spLocks/>
        </xdr:cNvSpPr>
      </xdr:nvSpPr>
      <xdr:spPr>
        <a:xfrm flipH="1">
          <a:off x="1743075" y="533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16</xdr:row>
      <xdr:rowOff>0</xdr:rowOff>
    </xdr:from>
    <xdr:to>
      <xdr:col>1</xdr:col>
      <xdr:colOff>571500</xdr:colOff>
      <xdr:row>16</xdr:row>
      <xdr:rowOff>0</xdr:rowOff>
    </xdr:to>
    <xdr:sp>
      <xdr:nvSpPr>
        <xdr:cNvPr id="154" name="Rectangle 321"/>
        <xdr:cNvSpPr>
          <a:spLocks/>
        </xdr:cNvSpPr>
      </xdr:nvSpPr>
      <xdr:spPr>
        <a:xfrm>
          <a:off x="876300" y="3048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16</xdr:row>
      <xdr:rowOff>0</xdr:rowOff>
    </xdr:from>
    <xdr:to>
      <xdr:col>1</xdr:col>
      <xdr:colOff>571500</xdr:colOff>
      <xdr:row>16</xdr:row>
      <xdr:rowOff>0</xdr:rowOff>
    </xdr:to>
    <xdr:sp>
      <xdr:nvSpPr>
        <xdr:cNvPr id="155" name="Rectangle 322"/>
        <xdr:cNvSpPr>
          <a:spLocks/>
        </xdr:cNvSpPr>
      </xdr:nvSpPr>
      <xdr:spPr>
        <a:xfrm flipH="1">
          <a:off x="876300" y="3048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0</xdr:rowOff>
    </xdr:from>
    <xdr:to>
      <xdr:col>2</xdr:col>
      <xdr:colOff>19050</xdr:colOff>
      <xdr:row>16</xdr:row>
      <xdr:rowOff>0</xdr:rowOff>
    </xdr:to>
    <xdr:sp>
      <xdr:nvSpPr>
        <xdr:cNvPr id="156" name="Rectangle 323"/>
        <xdr:cNvSpPr>
          <a:spLocks/>
        </xdr:cNvSpPr>
      </xdr:nvSpPr>
      <xdr:spPr>
        <a:xfrm flipH="1">
          <a:off x="1743075" y="3048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16</xdr:row>
      <xdr:rowOff>0</xdr:rowOff>
    </xdr:from>
    <xdr:to>
      <xdr:col>1</xdr:col>
      <xdr:colOff>571500</xdr:colOff>
      <xdr:row>16</xdr:row>
      <xdr:rowOff>0</xdr:rowOff>
    </xdr:to>
    <xdr:sp>
      <xdr:nvSpPr>
        <xdr:cNvPr id="157" name="Rectangle 324"/>
        <xdr:cNvSpPr>
          <a:spLocks/>
        </xdr:cNvSpPr>
      </xdr:nvSpPr>
      <xdr:spPr>
        <a:xfrm>
          <a:off x="876300" y="3048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16</xdr:row>
      <xdr:rowOff>0</xdr:rowOff>
    </xdr:from>
    <xdr:to>
      <xdr:col>1</xdr:col>
      <xdr:colOff>571500</xdr:colOff>
      <xdr:row>16</xdr:row>
      <xdr:rowOff>0</xdr:rowOff>
    </xdr:to>
    <xdr:sp>
      <xdr:nvSpPr>
        <xdr:cNvPr id="158" name="Rectangle 325"/>
        <xdr:cNvSpPr>
          <a:spLocks/>
        </xdr:cNvSpPr>
      </xdr:nvSpPr>
      <xdr:spPr>
        <a:xfrm flipH="1">
          <a:off x="876300" y="3048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0</xdr:rowOff>
    </xdr:from>
    <xdr:to>
      <xdr:col>2</xdr:col>
      <xdr:colOff>19050</xdr:colOff>
      <xdr:row>16</xdr:row>
      <xdr:rowOff>0</xdr:rowOff>
    </xdr:to>
    <xdr:sp>
      <xdr:nvSpPr>
        <xdr:cNvPr id="159" name="Rectangle 326"/>
        <xdr:cNvSpPr>
          <a:spLocks/>
        </xdr:cNvSpPr>
      </xdr:nvSpPr>
      <xdr:spPr>
        <a:xfrm flipH="1">
          <a:off x="1743075" y="3048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64</xdr:row>
      <xdr:rowOff>0</xdr:rowOff>
    </xdr:from>
    <xdr:to>
      <xdr:col>1</xdr:col>
      <xdr:colOff>571500</xdr:colOff>
      <xdr:row>64</xdr:row>
      <xdr:rowOff>0</xdr:rowOff>
    </xdr:to>
    <xdr:sp>
      <xdr:nvSpPr>
        <xdr:cNvPr id="160" name="Rectangle 406"/>
        <xdr:cNvSpPr>
          <a:spLocks/>
        </xdr:cNvSpPr>
      </xdr:nvSpPr>
      <xdr:spPr>
        <a:xfrm>
          <a:off x="876300" y="1219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64</xdr:row>
      <xdr:rowOff>0</xdr:rowOff>
    </xdr:from>
    <xdr:to>
      <xdr:col>1</xdr:col>
      <xdr:colOff>571500</xdr:colOff>
      <xdr:row>64</xdr:row>
      <xdr:rowOff>0</xdr:rowOff>
    </xdr:to>
    <xdr:sp>
      <xdr:nvSpPr>
        <xdr:cNvPr id="161" name="Rectangle 407"/>
        <xdr:cNvSpPr>
          <a:spLocks/>
        </xdr:cNvSpPr>
      </xdr:nvSpPr>
      <xdr:spPr>
        <a:xfrm flipH="1">
          <a:off x="876300" y="1219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64</xdr:row>
      <xdr:rowOff>0</xdr:rowOff>
    </xdr:from>
    <xdr:to>
      <xdr:col>2</xdr:col>
      <xdr:colOff>19050</xdr:colOff>
      <xdr:row>64</xdr:row>
      <xdr:rowOff>0</xdr:rowOff>
    </xdr:to>
    <xdr:sp>
      <xdr:nvSpPr>
        <xdr:cNvPr id="162" name="Rectangle 408"/>
        <xdr:cNvSpPr>
          <a:spLocks/>
        </xdr:cNvSpPr>
      </xdr:nvSpPr>
      <xdr:spPr>
        <a:xfrm flipH="1">
          <a:off x="1743075" y="1219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>
      <xdr:nvSpPr>
        <xdr:cNvPr id="163" name="Rectangle 409"/>
        <xdr:cNvSpPr>
          <a:spLocks/>
        </xdr:cNvSpPr>
      </xdr:nvSpPr>
      <xdr:spPr>
        <a:xfrm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>
      <xdr:nvSpPr>
        <xdr:cNvPr id="164" name="Rectangle 410"/>
        <xdr:cNvSpPr>
          <a:spLocks/>
        </xdr:cNvSpPr>
      </xdr:nvSpPr>
      <xdr:spPr>
        <a:xfrm flipH="1"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>
      <xdr:nvSpPr>
        <xdr:cNvPr id="165" name="Rectangle 411"/>
        <xdr:cNvSpPr>
          <a:spLocks/>
        </xdr:cNvSpPr>
      </xdr:nvSpPr>
      <xdr:spPr>
        <a:xfrm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>
      <xdr:nvSpPr>
        <xdr:cNvPr id="166" name="Rectangle 412"/>
        <xdr:cNvSpPr>
          <a:spLocks/>
        </xdr:cNvSpPr>
      </xdr:nvSpPr>
      <xdr:spPr>
        <a:xfrm flipH="1"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>
      <xdr:nvSpPr>
        <xdr:cNvPr id="167" name="Rectangle 413"/>
        <xdr:cNvSpPr>
          <a:spLocks/>
        </xdr:cNvSpPr>
      </xdr:nvSpPr>
      <xdr:spPr>
        <a:xfrm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>
      <xdr:nvSpPr>
        <xdr:cNvPr id="168" name="Rectangle 414"/>
        <xdr:cNvSpPr>
          <a:spLocks/>
        </xdr:cNvSpPr>
      </xdr:nvSpPr>
      <xdr:spPr>
        <a:xfrm flipH="1"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>
      <xdr:nvSpPr>
        <xdr:cNvPr id="169" name="Rectangle 415"/>
        <xdr:cNvSpPr>
          <a:spLocks/>
        </xdr:cNvSpPr>
      </xdr:nvSpPr>
      <xdr:spPr>
        <a:xfrm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>
      <xdr:nvSpPr>
        <xdr:cNvPr id="170" name="Rectangle 416"/>
        <xdr:cNvSpPr>
          <a:spLocks/>
        </xdr:cNvSpPr>
      </xdr:nvSpPr>
      <xdr:spPr>
        <a:xfrm flipH="1"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>
      <xdr:nvSpPr>
        <xdr:cNvPr id="171" name="Rectangle 417"/>
        <xdr:cNvSpPr>
          <a:spLocks/>
        </xdr:cNvSpPr>
      </xdr:nvSpPr>
      <xdr:spPr>
        <a:xfrm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>
      <xdr:nvSpPr>
        <xdr:cNvPr id="172" name="Rectangle 418"/>
        <xdr:cNvSpPr>
          <a:spLocks/>
        </xdr:cNvSpPr>
      </xdr:nvSpPr>
      <xdr:spPr>
        <a:xfrm flipH="1"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>
      <xdr:nvSpPr>
        <xdr:cNvPr id="173" name="Rectangle 419"/>
        <xdr:cNvSpPr>
          <a:spLocks/>
        </xdr:cNvSpPr>
      </xdr:nvSpPr>
      <xdr:spPr>
        <a:xfrm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>
      <xdr:nvSpPr>
        <xdr:cNvPr id="174" name="Rectangle 420"/>
        <xdr:cNvSpPr>
          <a:spLocks/>
        </xdr:cNvSpPr>
      </xdr:nvSpPr>
      <xdr:spPr>
        <a:xfrm flipH="1"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>
      <xdr:nvSpPr>
        <xdr:cNvPr id="175" name="Rectangle 421"/>
        <xdr:cNvSpPr>
          <a:spLocks/>
        </xdr:cNvSpPr>
      </xdr:nvSpPr>
      <xdr:spPr>
        <a:xfrm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>
      <xdr:nvSpPr>
        <xdr:cNvPr id="176" name="Rectangle 422"/>
        <xdr:cNvSpPr>
          <a:spLocks/>
        </xdr:cNvSpPr>
      </xdr:nvSpPr>
      <xdr:spPr>
        <a:xfrm flipH="1"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>
      <xdr:nvSpPr>
        <xdr:cNvPr id="177" name="Rectangle 423"/>
        <xdr:cNvSpPr>
          <a:spLocks/>
        </xdr:cNvSpPr>
      </xdr:nvSpPr>
      <xdr:spPr>
        <a:xfrm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>
      <xdr:nvSpPr>
        <xdr:cNvPr id="178" name="Rectangle 424"/>
        <xdr:cNvSpPr>
          <a:spLocks/>
        </xdr:cNvSpPr>
      </xdr:nvSpPr>
      <xdr:spPr>
        <a:xfrm flipH="1"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>
      <xdr:nvSpPr>
        <xdr:cNvPr id="179" name="Rectangle 425"/>
        <xdr:cNvSpPr>
          <a:spLocks/>
        </xdr:cNvSpPr>
      </xdr:nvSpPr>
      <xdr:spPr>
        <a:xfrm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>
      <xdr:nvSpPr>
        <xdr:cNvPr id="180" name="Rectangle 426"/>
        <xdr:cNvSpPr>
          <a:spLocks/>
        </xdr:cNvSpPr>
      </xdr:nvSpPr>
      <xdr:spPr>
        <a:xfrm flipH="1"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>
      <xdr:nvSpPr>
        <xdr:cNvPr id="181" name="Rectangle 427"/>
        <xdr:cNvSpPr>
          <a:spLocks/>
        </xdr:cNvSpPr>
      </xdr:nvSpPr>
      <xdr:spPr>
        <a:xfrm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>
      <xdr:nvSpPr>
        <xdr:cNvPr id="182" name="Rectangle 428"/>
        <xdr:cNvSpPr>
          <a:spLocks/>
        </xdr:cNvSpPr>
      </xdr:nvSpPr>
      <xdr:spPr>
        <a:xfrm flipH="1"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>
      <xdr:nvSpPr>
        <xdr:cNvPr id="183" name="Rectangle 429"/>
        <xdr:cNvSpPr>
          <a:spLocks/>
        </xdr:cNvSpPr>
      </xdr:nvSpPr>
      <xdr:spPr>
        <a:xfrm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>
      <xdr:nvSpPr>
        <xdr:cNvPr id="184" name="Rectangle 430"/>
        <xdr:cNvSpPr>
          <a:spLocks/>
        </xdr:cNvSpPr>
      </xdr:nvSpPr>
      <xdr:spPr>
        <a:xfrm flipH="1"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>
      <xdr:nvSpPr>
        <xdr:cNvPr id="185" name="Rectangle 431"/>
        <xdr:cNvSpPr>
          <a:spLocks/>
        </xdr:cNvSpPr>
      </xdr:nvSpPr>
      <xdr:spPr>
        <a:xfrm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>
      <xdr:nvSpPr>
        <xdr:cNvPr id="186" name="Rectangle 432"/>
        <xdr:cNvSpPr>
          <a:spLocks/>
        </xdr:cNvSpPr>
      </xdr:nvSpPr>
      <xdr:spPr>
        <a:xfrm flipH="1"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>
      <xdr:nvSpPr>
        <xdr:cNvPr id="187" name="Rectangle 433"/>
        <xdr:cNvSpPr>
          <a:spLocks/>
        </xdr:cNvSpPr>
      </xdr:nvSpPr>
      <xdr:spPr>
        <a:xfrm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>
      <xdr:nvSpPr>
        <xdr:cNvPr id="188" name="Rectangle 434"/>
        <xdr:cNvSpPr>
          <a:spLocks/>
        </xdr:cNvSpPr>
      </xdr:nvSpPr>
      <xdr:spPr>
        <a:xfrm flipH="1"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>
      <xdr:nvSpPr>
        <xdr:cNvPr id="189" name="Rectangle 435"/>
        <xdr:cNvSpPr>
          <a:spLocks/>
        </xdr:cNvSpPr>
      </xdr:nvSpPr>
      <xdr:spPr>
        <a:xfrm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>
      <xdr:nvSpPr>
        <xdr:cNvPr id="190" name="Rectangle 436"/>
        <xdr:cNvSpPr>
          <a:spLocks/>
        </xdr:cNvSpPr>
      </xdr:nvSpPr>
      <xdr:spPr>
        <a:xfrm flipH="1"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>
      <xdr:nvSpPr>
        <xdr:cNvPr id="191" name="Rectangle 437"/>
        <xdr:cNvSpPr>
          <a:spLocks/>
        </xdr:cNvSpPr>
      </xdr:nvSpPr>
      <xdr:spPr>
        <a:xfrm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>
      <xdr:nvSpPr>
        <xdr:cNvPr id="192" name="Rectangle 438"/>
        <xdr:cNvSpPr>
          <a:spLocks/>
        </xdr:cNvSpPr>
      </xdr:nvSpPr>
      <xdr:spPr>
        <a:xfrm flipH="1"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>
      <xdr:nvSpPr>
        <xdr:cNvPr id="193" name="Rectangle 439"/>
        <xdr:cNvSpPr>
          <a:spLocks/>
        </xdr:cNvSpPr>
      </xdr:nvSpPr>
      <xdr:spPr>
        <a:xfrm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>
      <xdr:nvSpPr>
        <xdr:cNvPr id="194" name="Rectangle 440"/>
        <xdr:cNvSpPr>
          <a:spLocks/>
        </xdr:cNvSpPr>
      </xdr:nvSpPr>
      <xdr:spPr>
        <a:xfrm flipH="1"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>
      <xdr:nvSpPr>
        <xdr:cNvPr id="195" name="Rectangle 441"/>
        <xdr:cNvSpPr>
          <a:spLocks/>
        </xdr:cNvSpPr>
      </xdr:nvSpPr>
      <xdr:spPr>
        <a:xfrm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>
      <xdr:nvSpPr>
        <xdr:cNvPr id="196" name="Rectangle 442"/>
        <xdr:cNvSpPr>
          <a:spLocks/>
        </xdr:cNvSpPr>
      </xdr:nvSpPr>
      <xdr:spPr>
        <a:xfrm flipH="1"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>
      <xdr:nvSpPr>
        <xdr:cNvPr id="197" name="Rectangle 443"/>
        <xdr:cNvSpPr>
          <a:spLocks/>
        </xdr:cNvSpPr>
      </xdr:nvSpPr>
      <xdr:spPr>
        <a:xfrm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>
      <xdr:nvSpPr>
        <xdr:cNvPr id="198" name="Rectangle 444"/>
        <xdr:cNvSpPr>
          <a:spLocks/>
        </xdr:cNvSpPr>
      </xdr:nvSpPr>
      <xdr:spPr>
        <a:xfrm flipH="1"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266700</xdr:colOff>
      <xdr:row>97</xdr:row>
      <xdr:rowOff>0</xdr:rowOff>
    </xdr:to>
    <xdr:sp>
      <xdr:nvSpPr>
        <xdr:cNvPr id="199" name="Rectangle 445"/>
        <xdr:cNvSpPr>
          <a:spLocks/>
        </xdr:cNvSpPr>
      </xdr:nvSpPr>
      <xdr:spPr>
        <a:xfrm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266700</xdr:colOff>
      <xdr:row>97</xdr:row>
      <xdr:rowOff>0</xdr:rowOff>
    </xdr:to>
    <xdr:sp>
      <xdr:nvSpPr>
        <xdr:cNvPr id="200" name="Rectangle 446"/>
        <xdr:cNvSpPr>
          <a:spLocks/>
        </xdr:cNvSpPr>
      </xdr:nvSpPr>
      <xdr:spPr>
        <a:xfrm flipH="1"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>
      <xdr:nvSpPr>
        <xdr:cNvPr id="201" name="Rectangle 447"/>
        <xdr:cNvSpPr>
          <a:spLocks/>
        </xdr:cNvSpPr>
      </xdr:nvSpPr>
      <xdr:spPr>
        <a:xfrm>
          <a:off x="876300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>
      <xdr:nvSpPr>
        <xdr:cNvPr id="202" name="Rectangle 448"/>
        <xdr:cNvSpPr>
          <a:spLocks/>
        </xdr:cNvSpPr>
      </xdr:nvSpPr>
      <xdr:spPr>
        <a:xfrm flipH="1">
          <a:off x="876300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97</xdr:row>
      <xdr:rowOff>0</xdr:rowOff>
    </xdr:from>
    <xdr:to>
      <xdr:col>2</xdr:col>
      <xdr:colOff>19050</xdr:colOff>
      <xdr:row>97</xdr:row>
      <xdr:rowOff>0</xdr:rowOff>
    </xdr:to>
    <xdr:sp>
      <xdr:nvSpPr>
        <xdr:cNvPr id="203" name="Rectangle 449"/>
        <xdr:cNvSpPr>
          <a:spLocks/>
        </xdr:cNvSpPr>
      </xdr:nvSpPr>
      <xdr:spPr>
        <a:xfrm flipH="1">
          <a:off x="17430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>
      <xdr:nvSpPr>
        <xdr:cNvPr id="204" name="Rectangle 450"/>
        <xdr:cNvSpPr>
          <a:spLocks/>
        </xdr:cNvSpPr>
      </xdr:nvSpPr>
      <xdr:spPr>
        <a:xfrm>
          <a:off x="876300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>
      <xdr:nvSpPr>
        <xdr:cNvPr id="205" name="Rectangle 451"/>
        <xdr:cNvSpPr>
          <a:spLocks/>
        </xdr:cNvSpPr>
      </xdr:nvSpPr>
      <xdr:spPr>
        <a:xfrm flipH="1">
          <a:off x="876300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97</xdr:row>
      <xdr:rowOff>0</xdr:rowOff>
    </xdr:from>
    <xdr:to>
      <xdr:col>2</xdr:col>
      <xdr:colOff>19050</xdr:colOff>
      <xdr:row>97</xdr:row>
      <xdr:rowOff>0</xdr:rowOff>
    </xdr:to>
    <xdr:sp>
      <xdr:nvSpPr>
        <xdr:cNvPr id="206" name="Rectangle 452"/>
        <xdr:cNvSpPr>
          <a:spLocks/>
        </xdr:cNvSpPr>
      </xdr:nvSpPr>
      <xdr:spPr>
        <a:xfrm flipH="1">
          <a:off x="17430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>
      <xdr:nvSpPr>
        <xdr:cNvPr id="207" name="Rectangle 453"/>
        <xdr:cNvSpPr>
          <a:spLocks/>
        </xdr:cNvSpPr>
      </xdr:nvSpPr>
      <xdr:spPr>
        <a:xfrm>
          <a:off x="876300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>
      <xdr:nvSpPr>
        <xdr:cNvPr id="208" name="Rectangle 454"/>
        <xdr:cNvSpPr>
          <a:spLocks/>
        </xdr:cNvSpPr>
      </xdr:nvSpPr>
      <xdr:spPr>
        <a:xfrm flipH="1">
          <a:off x="876300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97</xdr:row>
      <xdr:rowOff>0</xdr:rowOff>
    </xdr:from>
    <xdr:to>
      <xdr:col>2</xdr:col>
      <xdr:colOff>19050</xdr:colOff>
      <xdr:row>97</xdr:row>
      <xdr:rowOff>0</xdr:rowOff>
    </xdr:to>
    <xdr:sp>
      <xdr:nvSpPr>
        <xdr:cNvPr id="209" name="Rectangle 455"/>
        <xdr:cNvSpPr>
          <a:spLocks/>
        </xdr:cNvSpPr>
      </xdr:nvSpPr>
      <xdr:spPr>
        <a:xfrm flipH="1">
          <a:off x="17430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>
      <xdr:nvSpPr>
        <xdr:cNvPr id="210" name="Rectangle 456"/>
        <xdr:cNvSpPr>
          <a:spLocks/>
        </xdr:cNvSpPr>
      </xdr:nvSpPr>
      <xdr:spPr>
        <a:xfrm>
          <a:off x="876300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>
      <xdr:nvSpPr>
        <xdr:cNvPr id="211" name="Rectangle 457"/>
        <xdr:cNvSpPr>
          <a:spLocks/>
        </xdr:cNvSpPr>
      </xdr:nvSpPr>
      <xdr:spPr>
        <a:xfrm flipH="1">
          <a:off x="876300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97</xdr:row>
      <xdr:rowOff>0</xdr:rowOff>
    </xdr:from>
    <xdr:to>
      <xdr:col>2</xdr:col>
      <xdr:colOff>19050</xdr:colOff>
      <xdr:row>97</xdr:row>
      <xdr:rowOff>0</xdr:rowOff>
    </xdr:to>
    <xdr:sp>
      <xdr:nvSpPr>
        <xdr:cNvPr id="212" name="Rectangle 458"/>
        <xdr:cNvSpPr>
          <a:spLocks/>
        </xdr:cNvSpPr>
      </xdr:nvSpPr>
      <xdr:spPr>
        <a:xfrm flipH="1">
          <a:off x="17430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>
      <xdr:nvSpPr>
        <xdr:cNvPr id="213" name="Rectangle 459"/>
        <xdr:cNvSpPr>
          <a:spLocks/>
        </xdr:cNvSpPr>
      </xdr:nvSpPr>
      <xdr:spPr>
        <a:xfrm>
          <a:off x="876300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>
      <xdr:nvSpPr>
        <xdr:cNvPr id="214" name="Rectangle 460"/>
        <xdr:cNvSpPr>
          <a:spLocks/>
        </xdr:cNvSpPr>
      </xdr:nvSpPr>
      <xdr:spPr>
        <a:xfrm flipH="1">
          <a:off x="876300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97</xdr:row>
      <xdr:rowOff>0</xdr:rowOff>
    </xdr:from>
    <xdr:to>
      <xdr:col>2</xdr:col>
      <xdr:colOff>19050</xdr:colOff>
      <xdr:row>97</xdr:row>
      <xdr:rowOff>0</xdr:rowOff>
    </xdr:to>
    <xdr:sp>
      <xdr:nvSpPr>
        <xdr:cNvPr id="215" name="Rectangle 461"/>
        <xdr:cNvSpPr>
          <a:spLocks/>
        </xdr:cNvSpPr>
      </xdr:nvSpPr>
      <xdr:spPr>
        <a:xfrm flipH="1">
          <a:off x="17430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>
      <xdr:nvSpPr>
        <xdr:cNvPr id="216" name="Rectangle 462"/>
        <xdr:cNvSpPr>
          <a:spLocks/>
        </xdr:cNvSpPr>
      </xdr:nvSpPr>
      <xdr:spPr>
        <a:xfrm>
          <a:off x="876300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>
      <xdr:nvSpPr>
        <xdr:cNvPr id="217" name="Rectangle 463"/>
        <xdr:cNvSpPr>
          <a:spLocks/>
        </xdr:cNvSpPr>
      </xdr:nvSpPr>
      <xdr:spPr>
        <a:xfrm flipH="1">
          <a:off x="876300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97</xdr:row>
      <xdr:rowOff>0</xdr:rowOff>
    </xdr:from>
    <xdr:to>
      <xdr:col>2</xdr:col>
      <xdr:colOff>19050</xdr:colOff>
      <xdr:row>97</xdr:row>
      <xdr:rowOff>0</xdr:rowOff>
    </xdr:to>
    <xdr:sp>
      <xdr:nvSpPr>
        <xdr:cNvPr id="218" name="Rectangle 464"/>
        <xdr:cNvSpPr>
          <a:spLocks/>
        </xdr:cNvSpPr>
      </xdr:nvSpPr>
      <xdr:spPr>
        <a:xfrm flipH="1">
          <a:off x="17430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>
      <xdr:nvSpPr>
        <xdr:cNvPr id="219" name="Rectangle 465"/>
        <xdr:cNvSpPr>
          <a:spLocks/>
        </xdr:cNvSpPr>
      </xdr:nvSpPr>
      <xdr:spPr>
        <a:xfrm>
          <a:off x="876300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>
      <xdr:nvSpPr>
        <xdr:cNvPr id="220" name="Rectangle 466"/>
        <xdr:cNvSpPr>
          <a:spLocks/>
        </xdr:cNvSpPr>
      </xdr:nvSpPr>
      <xdr:spPr>
        <a:xfrm flipH="1">
          <a:off x="876300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97</xdr:row>
      <xdr:rowOff>0</xdr:rowOff>
    </xdr:from>
    <xdr:to>
      <xdr:col>2</xdr:col>
      <xdr:colOff>19050</xdr:colOff>
      <xdr:row>97</xdr:row>
      <xdr:rowOff>0</xdr:rowOff>
    </xdr:to>
    <xdr:sp>
      <xdr:nvSpPr>
        <xdr:cNvPr id="221" name="Rectangle 467"/>
        <xdr:cNvSpPr>
          <a:spLocks/>
        </xdr:cNvSpPr>
      </xdr:nvSpPr>
      <xdr:spPr>
        <a:xfrm flipH="1">
          <a:off x="17430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>
      <xdr:nvSpPr>
        <xdr:cNvPr id="222" name="Rectangle 468"/>
        <xdr:cNvSpPr>
          <a:spLocks/>
        </xdr:cNvSpPr>
      </xdr:nvSpPr>
      <xdr:spPr>
        <a:xfrm>
          <a:off x="876300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>
      <xdr:nvSpPr>
        <xdr:cNvPr id="223" name="Rectangle 469"/>
        <xdr:cNvSpPr>
          <a:spLocks/>
        </xdr:cNvSpPr>
      </xdr:nvSpPr>
      <xdr:spPr>
        <a:xfrm flipH="1">
          <a:off x="876300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97</xdr:row>
      <xdr:rowOff>0</xdr:rowOff>
    </xdr:from>
    <xdr:to>
      <xdr:col>2</xdr:col>
      <xdr:colOff>19050</xdr:colOff>
      <xdr:row>97</xdr:row>
      <xdr:rowOff>0</xdr:rowOff>
    </xdr:to>
    <xdr:sp>
      <xdr:nvSpPr>
        <xdr:cNvPr id="224" name="Rectangle 470"/>
        <xdr:cNvSpPr>
          <a:spLocks/>
        </xdr:cNvSpPr>
      </xdr:nvSpPr>
      <xdr:spPr>
        <a:xfrm flipH="1">
          <a:off x="17430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93</xdr:row>
      <xdr:rowOff>0</xdr:rowOff>
    </xdr:from>
    <xdr:to>
      <xdr:col>2</xdr:col>
      <xdr:colOff>266700</xdr:colOff>
      <xdr:row>93</xdr:row>
      <xdr:rowOff>0</xdr:rowOff>
    </xdr:to>
    <xdr:sp>
      <xdr:nvSpPr>
        <xdr:cNvPr id="225" name="Rectangle 83"/>
        <xdr:cNvSpPr>
          <a:spLocks/>
        </xdr:cNvSpPr>
      </xdr:nvSpPr>
      <xdr:spPr>
        <a:xfrm>
          <a:off x="2352675" y="17716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93</xdr:row>
      <xdr:rowOff>0</xdr:rowOff>
    </xdr:from>
    <xdr:to>
      <xdr:col>2</xdr:col>
      <xdr:colOff>266700</xdr:colOff>
      <xdr:row>93</xdr:row>
      <xdr:rowOff>0</xdr:rowOff>
    </xdr:to>
    <xdr:sp>
      <xdr:nvSpPr>
        <xdr:cNvPr id="226" name="Rectangle 84"/>
        <xdr:cNvSpPr>
          <a:spLocks/>
        </xdr:cNvSpPr>
      </xdr:nvSpPr>
      <xdr:spPr>
        <a:xfrm flipH="1">
          <a:off x="2352675" y="17716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160</xdr:row>
      <xdr:rowOff>0</xdr:rowOff>
    </xdr:from>
    <xdr:to>
      <xdr:col>1</xdr:col>
      <xdr:colOff>571500</xdr:colOff>
      <xdr:row>160</xdr:row>
      <xdr:rowOff>0</xdr:rowOff>
    </xdr:to>
    <xdr:sp>
      <xdr:nvSpPr>
        <xdr:cNvPr id="227" name="Rectangle 85"/>
        <xdr:cNvSpPr>
          <a:spLocks/>
        </xdr:cNvSpPr>
      </xdr:nvSpPr>
      <xdr:spPr>
        <a:xfrm>
          <a:off x="876300" y="3048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160</xdr:row>
      <xdr:rowOff>0</xdr:rowOff>
    </xdr:from>
    <xdr:to>
      <xdr:col>1</xdr:col>
      <xdr:colOff>571500</xdr:colOff>
      <xdr:row>160</xdr:row>
      <xdr:rowOff>0</xdr:rowOff>
    </xdr:to>
    <xdr:sp>
      <xdr:nvSpPr>
        <xdr:cNvPr id="228" name="Rectangle 86"/>
        <xdr:cNvSpPr>
          <a:spLocks/>
        </xdr:cNvSpPr>
      </xdr:nvSpPr>
      <xdr:spPr>
        <a:xfrm flipH="1">
          <a:off x="876300" y="3048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160</xdr:row>
      <xdr:rowOff>0</xdr:rowOff>
    </xdr:from>
    <xdr:to>
      <xdr:col>2</xdr:col>
      <xdr:colOff>19050</xdr:colOff>
      <xdr:row>160</xdr:row>
      <xdr:rowOff>0</xdr:rowOff>
    </xdr:to>
    <xdr:sp>
      <xdr:nvSpPr>
        <xdr:cNvPr id="229" name="Rectangle 87"/>
        <xdr:cNvSpPr>
          <a:spLocks/>
        </xdr:cNvSpPr>
      </xdr:nvSpPr>
      <xdr:spPr>
        <a:xfrm flipH="1">
          <a:off x="1743075" y="3048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266700</xdr:colOff>
      <xdr:row>72</xdr:row>
      <xdr:rowOff>0</xdr:rowOff>
    </xdr:to>
    <xdr:sp>
      <xdr:nvSpPr>
        <xdr:cNvPr id="230" name="Rectangle 94"/>
        <xdr:cNvSpPr>
          <a:spLocks/>
        </xdr:cNvSpPr>
      </xdr:nvSpPr>
      <xdr:spPr>
        <a:xfrm>
          <a:off x="2352675" y="13716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266700</xdr:colOff>
      <xdr:row>72</xdr:row>
      <xdr:rowOff>0</xdr:rowOff>
    </xdr:to>
    <xdr:sp>
      <xdr:nvSpPr>
        <xdr:cNvPr id="231" name="Rectangle 95"/>
        <xdr:cNvSpPr>
          <a:spLocks/>
        </xdr:cNvSpPr>
      </xdr:nvSpPr>
      <xdr:spPr>
        <a:xfrm flipH="1">
          <a:off x="2352675" y="13716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114</xdr:row>
      <xdr:rowOff>0</xdr:rowOff>
    </xdr:from>
    <xdr:to>
      <xdr:col>1</xdr:col>
      <xdr:colOff>571500</xdr:colOff>
      <xdr:row>114</xdr:row>
      <xdr:rowOff>0</xdr:rowOff>
    </xdr:to>
    <xdr:sp>
      <xdr:nvSpPr>
        <xdr:cNvPr id="232" name="Rectangle 96"/>
        <xdr:cNvSpPr>
          <a:spLocks/>
        </xdr:cNvSpPr>
      </xdr:nvSpPr>
      <xdr:spPr>
        <a:xfrm>
          <a:off x="876300" y="2171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114</xdr:row>
      <xdr:rowOff>0</xdr:rowOff>
    </xdr:from>
    <xdr:to>
      <xdr:col>1</xdr:col>
      <xdr:colOff>571500</xdr:colOff>
      <xdr:row>114</xdr:row>
      <xdr:rowOff>0</xdr:rowOff>
    </xdr:to>
    <xdr:sp>
      <xdr:nvSpPr>
        <xdr:cNvPr id="233" name="Rectangle 97"/>
        <xdr:cNvSpPr>
          <a:spLocks/>
        </xdr:cNvSpPr>
      </xdr:nvSpPr>
      <xdr:spPr>
        <a:xfrm flipH="1">
          <a:off x="876300" y="2171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114</xdr:row>
      <xdr:rowOff>0</xdr:rowOff>
    </xdr:from>
    <xdr:to>
      <xdr:col>2</xdr:col>
      <xdr:colOff>9525</xdr:colOff>
      <xdr:row>114</xdr:row>
      <xdr:rowOff>0</xdr:rowOff>
    </xdr:to>
    <xdr:sp>
      <xdr:nvSpPr>
        <xdr:cNvPr id="234" name="Rectangle 98"/>
        <xdr:cNvSpPr>
          <a:spLocks/>
        </xdr:cNvSpPr>
      </xdr:nvSpPr>
      <xdr:spPr>
        <a:xfrm flipH="1">
          <a:off x="1743075" y="2171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266700</xdr:colOff>
      <xdr:row>72</xdr:row>
      <xdr:rowOff>0</xdr:rowOff>
    </xdr:to>
    <xdr:sp>
      <xdr:nvSpPr>
        <xdr:cNvPr id="235" name="Rectangle 99"/>
        <xdr:cNvSpPr>
          <a:spLocks/>
        </xdr:cNvSpPr>
      </xdr:nvSpPr>
      <xdr:spPr>
        <a:xfrm>
          <a:off x="2352675" y="13716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72</xdr:row>
      <xdr:rowOff>0</xdr:rowOff>
    </xdr:from>
    <xdr:to>
      <xdr:col>2</xdr:col>
      <xdr:colOff>266700</xdr:colOff>
      <xdr:row>72</xdr:row>
      <xdr:rowOff>0</xdr:rowOff>
    </xdr:to>
    <xdr:sp>
      <xdr:nvSpPr>
        <xdr:cNvPr id="236" name="Rectangle 100"/>
        <xdr:cNvSpPr>
          <a:spLocks/>
        </xdr:cNvSpPr>
      </xdr:nvSpPr>
      <xdr:spPr>
        <a:xfrm flipH="1">
          <a:off x="2352675" y="13716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114</xdr:row>
      <xdr:rowOff>0</xdr:rowOff>
    </xdr:from>
    <xdr:to>
      <xdr:col>1</xdr:col>
      <xdr:colOff>571500</xdr:colOff>
      <xdr:row>114</xdr:row>
      <xdr:rowOff>0</xdr:rowOff>
    </xdr:to>
    <xdr:sp>
      <xdr:nvSpPr>
        <xdr:cNvPr id="237" name="Rectangle 101"/>
        <xdr:cNvSpPr>
          <a:spLocks/>
        </xdr:cNvSpPr>
      </xdr:nvSpPr>
      <xdr:spPr>
        <a:xfrm>
          <a:off x="876300" y="2171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114</xdr:row>
      <xdr:rowOff>0</xdr:rowOff>
    </xdr:from>
    <xdr:to>
      <xdr:col>1</xdr:col>
      <xdr:colOff>571500</xdr:colOff>
      <xdr:row>114</xdr:row>
      <xdr:rowOff>0</xdr:rowOff>
    </xdr:to>
    <xdr:sp>
      <xdr:nvSpPr>
        <xdr:cNvPr id="238" name="Rectangle 102"/>
        <xdr:cNvSpPr>
          <a:spLocks/>
        </xdr:cNvSpPr>
      </xdr:nvSpPr>
      <xdr:spPr>
        <a:xfrm flipH="1">
          <a:off x="876300" y="2171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114</xdr:row>
      <xdr:rowOff>0</xdr:rowOff>
    </xdr:from>
    <xdr:to>
      <xdr:col>2</xdr:col>
      <xdr:colOff>9525</xdr:colOff>
      <xdr:row>114</xdr:row>
      <xdr:rowOff>0</xdr:rowOff>
    </xdr:to>
    <xdr:sp>
      <xdr:nvSpPr>
        <xdr:cNvPr id="239" name="Rectangle 103"/>
        <xdr:cNvSpPr>
          <a:spLocks/>
        </xdr:cNvSpPr>
      </xdr:nvSpPr>
      <xdr:spPr>
        <a:xfrm flipH="1">
          <a:off x="1743075" y="2171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163</xdr:row>
      <xdr:rowOff>0</xdr:rowOff>
    </xdr:from>
    <xdr:to>
      <xdr:col>1</xdr:col>
      <xdr:colOff>571500</xdr:colOff>
      <xdr:row>163</xdr:row>
      <xdr:rowOff>0</xdr:rowOff>
    </xdr:to>
    <xdr:sp>
      <xdr:nvSpPr>
        <xdr:cNvPr id="240" name="Rectangle 104"/>
        <xdr:cNvSpPr>
          <a:spLocks/>
        </xdr:cNvSpPr>
      </xdr:nvSpPr>
      <xdr:spPr>
        <a:xfrm>
          <a:off x="876300" y="31051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163</xdr:row>
      <xdr:rowOff>0</xdr:rowOff>
    </xdr:from>
    <xdr:to>
      <xdr:col>1</xdr:col>
      <xdr:colOff>571500</xdr:colOff>
      <xdr:row>163</xdr:row>
      <xdr:rowOff>0</xdr:rowOff>
    </xdr:to>
    <xdr:sp>
      <xdr:nvSpPr>
        <xdr:cNvPr id="241" name="Rectangle 105"/>
        <xdr:cNvSpPr>
          <a:spLocks/>
        </xdr:cNvSpPr>
      </xdr:nvSpPr>
      <xdr:spPr>
        <a:xfrm flipH="1">
          <a:off x="876300" y="31051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163</xdr:row>
      <xdr:rowOff>0</xdr:rowOff>
    </xdr:from>
    <xdr:to>
      <xdr:col>2</xdr:col>
      <xdr:colOff>19050</xdr:colOff>
      <xdr:row>163</xdr:row>
      <xdr:rowOff>0</xdr:rowOff>
    </xdr:to>
    <xdr:sp>
      <xdr:nvSpPr>
        <xdr:cNvPr id="242" name="Rectangle 106"/>
        <xdr:cNvSpPr>
          <a:spLocks/>
        </xdr:cNvSpPr>
      </xdr:nvSpPr>
      <xdr:spPr>
        <a:xfrm flipH="1">
          <a:off x="1743075" y="31051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571500</xdr:colOff>
      <xdr:row>28</xdr:row>
      <xdr:rowOff>0</xdr:rowOff>
    </xdr:to>
    <xdr:sp>
      <xdr:nvSpPr>
        <xdr:cNvPr id="243" name="Rectangle 241"/>
        <xdr:cNvSpPr>
          <a:spLocks/>
        </xdr:cNvSpPr>
      </xdr:nvSpPr>
      <xdr:spPr>
        <a:xfrm>
          <a:off x="876300" y="533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571500</xdr:colOff>
      <xdr:row>28</xdr:row>
      <xdr:rowOff>0</xdr:rowOff>
    </xdr:to>
    <xdr:sp>
      <xdr:nvSpPr>
        <xdr:cNvPr id="244" name="Rectangle 242"/>
        <xdr:cNvSpPr>
          <a:spLocks/>
        </xdr:cNvSpPr>
      </xdr:nvSpPr>
      <xdr:spPr>
        <a:xfrm flipH="1">
          <a:off x="876300" y="533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28</xdr:row>
      <xdr:rowOff>0</xdr:rowOff>
    </xdr:from>
    <xdr:to>
      <xdr:col>2</xdr:col>
      <xdr:colOff>19050</xdr:colOff>
      <xdr:row>28</xdr:row>
      <xdr:rowOff>0</xdr:rowOff>
    </xdr:to>
    <xdr:sp>
      <xdr:nvSpPr>
        <xdr:cNvPr id="245" name="Rectangle 243"/>
        <xdr:cNvSpPr>
          <a:spLocks/>
        </xdr:cNvSpPr>
      </xdr:nvSpPr>
      <xdr:spPr>
        <a:xfrm flipH="1">
          <a:off x="1743075" y="533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16</xdr:row>
      <xdr:rowOff>0</xdr:rowOff>
    </xdr:from>
    <xdr:to>
      <xdr:col>1</xdr:col>
      <xdr:colOff>571500</xdr:colOff>
      <xdr:row>16</xdr:row>
      <xdr:rowOff>0</xdr:rowOff>
    </xdr:to>
    <xdr:sp>
      <xdr:nvSpPr>
        <xdr:cNvPr id="246" name="Rectangle 244"/>
        <xdr:cNvSpPr>
          <a:spLocks/>
        </xdr:cNvSpPr>
      </xdr:nvSpPr>
      <xdr:spPr>
        <a:xfrm>
          <a:off x="876300" y="3048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16</xdr:row>
      <xdr:rowOff>0</xdr:rowOff>
    </xdr:from>
    <xdr:to>
      <xdr:col>1</xdr:col>
      <xdr:colOff>571500</xdr:colOff>
      <xdr:row>16</xdr:row>
      <xdr:rowOff>0</xdr:rowOff>
    </xdr:to>
    <xdr:sp>
      <xdr:nvSpPr>
        <xdr:cNvPr id="247" name="Rectangle 245"/>
        <xdr:cNvSpPr>
          <a:spLocks/>
        </xdr:cNvSpPr>
      </xdr:nvSpPr>
      <xdr:spPr>
        <a:xfrm flipH="1">
          <a:off x="876300" y="3048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0</xdr:rowOff>
    </xdr:from>
    <xdr:to>
      <xdr:col>2</xdr:col>
      <xdr:colOff>19050</xdr:colOff>
      <xdr:row>16</xdr:row>
      <xdr:rowOff>0</xdr:rowOff>
    </xdr:to>
    <xdr:sp>
      <xdr:nvSpPr>
        <xdr:cNvPr id="248" name="Rectangle 246"/>
        <xdr:cNvSpPr>
          <a:spLocks/>
        </xdr:cNvSpPr>
      </xdr:nvSpPr>
      <xdr:spPr>
        <a:xfrm flipH="1">
          <a:off x="1743075" y="3048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16</xdr:row>
      <xdr:rowOff>0</xdr:rowOff>
    </xdr:from>
    <xdr:to>
      <xdr:col>1</xdr:col>
      <xdr:colOff>571500</xdr:colOff>
      <xdr:row>16</xdr:row>
      <xdr:rowOff>0</xdr:rowOff>
    </xdr:to>
    <xdr:sp>
      <xdr:nvSpPr>
        <xdr:cNvPr id="249" name="Rectangle 247"/>
        <xdr:cNvSpPr>
          <a:spLocks/>
        </xdr:cNvSpPr>
      </xdr:nvSpPr>
      <xdr:spPr>
        <a:xfrm>
          <a:off x="876300" y="3048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16</xdr:row>
      <xdr:rowOff>0</xdr:rowOff>
    </xdr:from>
    <xdr:to>
      <xdr:col>1</xdr:col>
      <xdr:colOff>571500</xdr:colOff>
      <xdr:row>16</xdr:row>
      <xdr:rowOff>0</xdr:rowOff>
    </xdr:to>
    <xdr:sp>
      <xdr:nvSpPr>
        <xdr:cNvPr id="250" name="Rectangle 248"/>
        <xdr:cNvSpPr>
          <a:spLocks/>
        </xdr:cNvSpPr>
      </xdr:nvSpPr>
      <xdr:spPr>
        <a:xfrm flipH="1">
          <a:off x="876300" y="3048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0</xdr:rowOff>
    </xdr:from>
    <xdr:to>
      <xdr:col>2</xdr:col>
      <xdr:colOff>19050</xdr:colOff>
      <xdr:row>16</xdr:row>
      <xdr:rowOff>0</xdr:rowOff>
    </xdr:to>
    <xdr:sp>
      <xdr:nvSpPr>
        <xdr:cNvPr id="251" name="Rectangle 249"/>
        <xdr:cNvSpPr>
          <a:spLocks/>
        </xdr:cNvSpPr>
      </xdr:nvSpPr>
      <xdr:spPr>
        <a:xfrm flipH="1">
          <a:off x="1743075" y="3048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571500</xdr:colOff>
      <xdr:row>28</xdr:row>
      <xdr:rowOff>0</xdr:rowOff>
    </xdr:to>
    <xdr:sp>
      <xdr:nvSpPr>
        <xdr:cNvPr id="252" name="Rectangle 318"/>
        <xdr:cNvSpPr>
          <a:spLocks/>
        </xdr:cNvSpPr>
      </xdr:nvSpPr>
      <xdr:spPr>
        <a:xfrm>
          <a:off x="876300" y="533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571500</xdr:colOff>
      <xdr:row>28</xdr:row>
      <xdr:rowOff>0</xdr:rowOff>
    </xdr:to>
    <xdr:sp>
      <xdr:nvSpPr>
        <xdr:cNvPr id="253" name="Rectangle 319"/>
        <xdr:cNvSpPr>
          <a:spLocks/>
        </xdr:cNvSpPr>
      </xdr:nvSpPr>
      <xdr:spPr>
        <a:xfrm flipH="1">
          <a:off x="876300" y="533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28</xdr:row>
      <xdr:rowOff>0</xdr:rowOff>
    </xdr:from>
    <xdr:to>
      <xdr:col>2</xdr:col>
      <xdr:colOff>19050</xdr:colOff>
      <xdr:row>28</xdr:row>
      <xdr:rowOff>0</xdr:rowOff>
    </xdr:to>
    <xdr:sp>
      <xdr:nvSpPr>
        <xdr:cNvPr id="254" name="Rectangle 320"/>
        <xdr:cNvSpPr>
          <a:spLocks/>
        </xdr:cNvSpPr>
      </xdr:nvSpPr>
      <xdr:spPr>
        <a:xfrm flipH="1">
          <a:off x="1743075" y="533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16</xdr:row>
      <xdr:rowOff>0</xdr:rowOff>
    </xdr:from>
    <xdr:to>
      <xdr:col>1</xdr:col>
      <xdr:colOff>571500</xdr:colOff>
      <xdr:row>16</xdr:row>
      <xdr:rowOff>0</xdr:rowOff>
    </xdr:to>
    <xdr:sp>
      <xdr:nvSpPr>
        <xdr:cNvPr id="255" name="Rectangle 321"/>
        <xdr:cNvSpPr>
          <a:spLocks/>
        </xdr:cNvSpPr>
      </xdr:nvSpPr>
      <xdr:spPr>
        <a:xfrm>
          <a:off x="876300" y="3048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16</xdr:row>
      <xdr:rowOff>0</xdr:rowOff>
    </xdr:from>
    <xdr:to>
      <xdr:col>1</xdr:col>
      <xdr:colOff>571500</xdr:colOff>
      <xdr:row>16</xdr:row>
      <xdr:rowOff>0</xdr:rowOff>
    </xdr:to>
    <xdr:sp>
      <xdr:nvSpPr>
        <xdr:cNvPr id="256" name="Rectangle 322"/>
        <xdr:cNvSpPr>
          <a:spLocks/>
        </xdr:cNvSpPr>
      </xdr:nvSpPr>
      <xdr:spPr>
        <a:xfrm flipH="1">
          <a:off x="876300" y="3048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0</xdr:rowOff>
    </xdr:from>
    <xdr:to>
      <xdr:col>2</xdr:col>
      <xdr:colOff>19050</xdr:colOff>
      <xdr:row>16</xdr:row>
      <xdr:rowOff>0</xdr:rowOff>
    </xdr:to>
    <xdr:sp>
      <xdr:nvSpPr>
        <xdr:cNvPr id="257" name="Rectangle 323"/>
        <xdr:cNvSpPr>
          <a:spLocks/>
        </xdr:cNvSpPr>
      </xdr:nvSpPr>
      <xdr:spPr>
        <a:xfrm flipH="1">
          <a:off x="1743075" y="3048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16</xdr:row>
      <xdr:rowOff>0</xdr:rowOff>
    </xdr:from>
    <xdr:to>
      <xdr:col>1</xdr:col>
      <xdr:colOff>571500</xdr:colOff>
      <xdr:row>16</xdr:row>
      <xdr:rowOff>0</xdr:rowOff>
    </xdr:to>
    <xdr:sp>
      <xdr:nvSpPr>
        <xdr:cNvPr id="258" name="Rectangle 324"/>
        <xdr:cNvSpPr>
          <a:spLocks/>
        </xdr:cNvSpPr>
      </xdr:nvSpPr>
      <xdr:spPr>
        <a:xfrm>
          <a:off x="876300" y="3048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16</xdr:row>
      <xdr:rowOff>0</xdr:rowOff>
    </xdr:from>
    <xdr:to>
      <xdr:col>1</xdr:col>
      <xdr:colOff>571500</xdr:colOff>
      <xdr:row>16</xdr:row>
      <xdr:rowOff>0</xdr:rowOff>
    </xdr:to>
    <xdr:sp>
      <xdr:nvSpPr>
        <xdr:cNvPr id="259" name="Rectangle 325"/>
        <xdr:cNvSpPr>
          <a:spLocks/>
        </xdr:cNvSpPr>
      </xdr:nvSpPr>
      <xdr:spPr>
        <a:xfrm flipH="1">
          <a:off x="876300" y="3048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0</xdr:rowOff>
    </xdr:from>
    <xdr:to>
      <xdr:col>2</xdr:col>
      <xdr:colOff>19050</xdr:colOff>
      <xdr:row>16</xdr:row>
      <xdr:rowOff>0</xdr:rowOff>
    </xdr:to>
    <xdr:sp>
      <xdr:nvSpPr>
        <xdr:cNvPr id="260" name="Rectangle 326"/>
        <xdr:cNvSpPr>
          <a:spLocks/>
        </xdr:cNvSpPr>
      </xdr:nvSpPr>
      <xdr:spPr>
        <a:xfrm flipH="1">
          <a:off x="1743075" y="3048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64</xdr:row>
      <xdr:rowOff>0</xdr:rowOff>
    </xdr:from>
    <xdr:to>
      <xdr:col>1</xdr:col>
      <xdr:colOff>571500</xdr:colOff>
      <xdr:row>64</xdr:row>
      <xdr:rowOff>0</xdr:rowOff>
    </xdr:to>
    <xdr:sp>
      <xdr:nvSpPr>
        <xdr:cNvPr id="261" name="Rectangle 406"/>
        <xdr:cNvSpPr>
          <a:spLocks/>
        </xdr:cNvSpPr>
      </xdr:nvSpPr>
      <xdr:spPr>
        <a:xfrm>
          <a:off x="876300" y="1219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64</xdr:row>
      <xdr:rowOff>0</xdr:rowOff>
    </xdr:from>
    <xdr:to>
      <xdr:col>1</xdr:col>
      <xdr:colOff>571500</xdr:colOff>
      <xdr:row>64</xdr:row>
      <xdr:rowOff>0</xdr:rowOff>
    </xdr:to>
    <xdr:sp>
      <xdr:nvSpPr>
        <xdr:cNvPr id="262" name="Rectangle 407"/>
        <xdr:cNvSpPr>
          <a:spLocks/>
        </xdr:cNvSpPr>
      </xdr:nvSpPr>
      <xdr:spPr>
        <a:xfrm flipH="1">
          <a:off x="876300" y="1219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64</xdr:row>
      <xdr:rowOff>0</xdr:rowOff>
    </xdr:from>
    <xdr:to>
      <xdr:col>2</xdr:col>
      <xdr:colOff>19050</xdr:colOff>
      <xdr:row>64</xdr:row>
      <xdr:rowOff>0</xdr:rowOff>
    </xdr:to>
    <xdr:sp>
      <xdr:nvSpPr>
        <xdr:cNvPr id="263" name="Rectangle 408"/>
        <xdr:cNvSpPr>
          <a:spLocks/>
        </xdr:cNvSpPr>
      </xdr:nvSpPr>
      <xdr:spPr>
        <a:xfrm flipH="1">
          <a:off x="1743075" y="1219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>
      <xdr:nvSpPr>
        <xdr:cNvPr id="264" name="Rectangle 409"/>
        <xdr:cNvSpPr>
          <a:spLocks/>
        </xdr:cNvSpPr>
      </xdr:nvSpPr>
      <xdr:spPr>
        <a:xfrm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>
      <xdr:nvSpPr>
        <xdr:cNvPr id="265" name="Rectangle 410"/>
        <xdr:cNvSpPr>
          <a:spLocks/>
        </xdr:cNvSpPr>
      </xdr:nvSpPr>
      <xdr:spPr>
        <a:xfrm flipH="1"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>
      <xdr:nvSpPr>
        <xdr:cNvPr id="266" name="Rectangle 411"/>
        <xdr:cNvSpPr>
          <a:spLocks/>
        </xdr:cNvSpPr>
      </xdr:nvSpPr>
      <xdr:spPr>
        <a:xfrm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>
      <xdr:nvSpPr>
        <xdr:cNvPr id="267" name="Rectangle 412"/>
        <xdr:cNvSpPr>
          <a:spLocks/>
        </xdr:cNvSpPr>
      </xdr:nvSpPr>
      <xdr:spPr>
        <a:xfrm flipH="1"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>
      <xdr:nvSpPr>
        <xdr:cNvPr id="268" name="Rectangle 413"/>
        <xdr:cNvSpPr>
          <a:spLocks/>
        </xdr:cNvSpPr>
      </xdr:nvSpPr>
      <xdr:spPr>
        <a:xfrm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>
      <xdr:nvSpPr>
        <xdr:cNvPr id="269" name="Rectangle 414"/>
        <xdr:cNvSpPr>
          <a:spLocks/>
        </xdr:cNvSpPr>
      </xdr:nvSpPr>
      <xdr:spPr>
        <a:xfrm flipH="1"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>
      <xdr:nvSpPr>
        <xdr:cNvPr id="270" name="Rectangle 415"/>
        <xdr:cNvSpPr>
          <a:spLocks/>
        </xdr:cNvSpPr>
      </xdr:nvSpPr>
      <xdr:spPr>
        <a:xfrm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>
      <xdr:nvSpPr>
        <xdr:cNvPr id="271" name="Rectangle 416"/>
        <xdr:cNvSpPr>
          <a:spLocks/>
        </xdr:cNvSpPr>
      </xdr:nvSpPr>
      <xdr:spPr>
        <a:xfrm flipH="1"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>
      <xdr:nvSpPr>
        <xdr:cNvPr id="272" name="Rectangle 417"/>
        <xdr:cNvSpPr>
          <a:spLocks/>
        </xdr:cNvSpPr>
      </xdr:nvSpPr>
      <xdr:spPr>
        <a:xfrm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>
      <xdr:nvSpPr>
        <xdr:cNvPr id="273" name="Rectangle 418"/>
        <xdr:cNvSpPr>
          <a:spLocks/>
        </xdr:cNvSpPr>
      </xdr:nvSpPr>
      <xdr:spPr>
        <a:xfrm flipH="1"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>
      <xdr:nvSpPr>
        <xdr:cNvPr id="274" name="Rectangle 419"/>
        <xdr:cNvSpPr>
          <a:spLocks/>
        </xdr:cNvSpPr>
      </xdr:nvSpPr>
      <xdr:spPr>
        <a:xfrm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>
      <xdr:nvSpPr>
        <xdr:cNvPr id="275" name="Rectangle 420"/>
        <xdr:cNvSpPr>
          <a:spLocks/>
        </xdr:cNvSpPr>
      </xdr:nvSpPr>
      <xdr:spPr>
        <a:xfrm flipH="1"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>
      <xdr:nvSpPr>
        <xdr:cNvPr id="276" name="Rectangle 421"/>
        <xdr:cNvSpPr>
          <a:spLocks/>
        </xdr:cNvSpPr>
      </xdr:nvSpPr>
      <xdr:spPr>
        <a:xfrm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>
      <xdr:nvSpPr>
        <xdr:cNvPr id="277" name="Rectangle 422"/>
        <xdr:cNvSpPr>
          <a:spLocks/>
        </xdr:cNvSpPr>
      </xdr:nvSpPr>
      <xdr:spPr>
        <a:xfrm flipH="1"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>
      <xdr:nvSpPr>
        <xdr:cNvPr id="278" name="Rectangle 423"/>
        <xdr:cNvSpPr>
          <a:spLocks/>
        </xdr:cNvSpPr>
      </xdr:nvSpPr>
      <xdr:spPr>
        <a:xfrm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>
      <xdr:nvSpPr>
        <xdr:cNvPr id="279" name="Rectangle 424"/>
        <xdr:cNvSpPr>
          <a:spLocks/>
        </xdr:cNvSpPr>
      </xdr:nvSpPr>
      <xdr:spPr>
        <a:xfrm flipH="1"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>
      <xdr:nvSpPr>
        <xdr:cNvPr id="280" name="Rectangle 425"/>
        <xdr:cNvSpPr>
          <a:spLocks/>
        </xdr:cNvSpPr>
      </xdr:nvSpPr>
      <xdr:spPr>
        <a:xfrm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>
      <xdr:nvSpPr>
        <xdr:cNvPr id="281" name="Rectangle 426"/>
        <xdr:cNvSpPr>
          <a:spLocks/>
        </xdr:cNvSpPr>
      </xdr:nvSpPr>
      <xdr:spPr>
        <a:xfrm flipH="1"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>
      <xdr:nvSpPr>
        <xdr:cNvPr id="282" name="Rectangle 427"/>
        <xdr:cNvSpPr>
          <a:spLocks/>
        </xdr:cNvSpPr>
      </xdr:nvSpPr>
      <xdr:spPr>
        <a:xfrm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>
      <xdr:nvSpPr>
        <xdr:cNvPr id="283" name="Rectangle 428"/>
        <xdr:cNvSpPr>
          <a:spLocks/>
        </xdr:cNvSpPr>
      </xdr:nvSpPr>
      <xdr:spPr>
        <a:xfrm flipH="1"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>
      <xdr:nvSpPr>
        <xdr:cNvPr id="284" name="Rectangle 429"/>
        <xdr:cNvSpPr>
          <a:spLocks/>
        </xdr:cNvSpPr>
      </xdr:nvSpPr>
      <xdr:spPr>
        <a:xfrm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>
      <xdr:nvSpPr>
        <xdr:cNvPr id="285" name="Rectangle 430"/>
        <xdr:cNvSpPr>
          <a:spLocks/>
        </xdr:cNvSpPr>
      </xdr:nvSpPr>
      <xdr:spPr>
        <a:xfrm flipH="1"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>
      <xdr:nvSpPr>
        <xdr:cNvPr id="286" name="Rectangle 431"/>
        <xdr:cNvSpPr>
          <a:spLocks/>
        </xdr:cNvSpPr>
      </xdr:nvSpPr>
      <xdr:spPr>
        <a:xfrm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>
      <xdr:nvSpPr>
        <xdr:cNvPr id="287" name="Rectangle 432"/>
        <xdr:cNvSpPr>
          <a:spLocks/>
        </xdr:cNvSpPr>
      </xdr:nvSpPr>
      <xdr:spPr>
        <a:xfrm flipH="1"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>
      <xdr:nvSpPr>
        <xdr:cNvPr id="288" name="Rectangle 433"/>
        <xdr:cNvSpPr>
          <a:spLocks/>
        </xdr:cNvSpPr>
      </xdr:nvSpPr>
      <xdr:spPr>
        <a:xfrm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>
      <xdr:nvSpPr>
        <xdr:cNvPr id="289" name="Rectangle 434"/>
        <xdr:cNvSpPr>
          <a:spLocks/>
        </xdr:cNvSpPr>
      </xdr:nvSpPr>
      <xdr:spPr>
        <a:xfrm flipH="1"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>
      <xdr:nvSpPr>
        <xdr:cNvPr id="290" name="Rectangle 435"/>
        <xdr:cNvSpPr>
          <a:spLocks/>
        </xdr:cNvSpPr>
      </xdr:nvSpPr>
      <xdr:spPr>
        <a:xfrm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>
      <xdr:nvSpPr>
        <xdr:cNvPr id="291" name="Rectangle 436"/>
        <xdr:cNvSpPr>
          <a:spLocks/>
        </xdr:cNvSpPr>
      </xdr:nvSpPr>
      <xdr:spPr>
        <a:xfrm flipH="1"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>
      <xdr:nvSpPr>
        <xdr:cNvPr id="292" name="Rectangle 437"/>
        <xdr:cNvSpPr>
          <a:spLocks/>
        </xdr:cNvSpPr>
      </xdr:nvSpPr>
      <xdr:spPr>
        <a:xfrm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>
      <xdr:nvSpPr>
        <xdr:cNvPr id="293" name="Rectangle 438"/>
        <xdr:cNvSpPr>
          <a:spLocks/>
        </xdr:cNvSpPr>
      </xdr:nvSpPr>
      <xdr:spPr>
        <a:xfrm flipH="1"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>
      <xdr:nvSpPr>
        <xdr:cNvPr id="294" name="Rectangle 439"/>
        <xdr:cNvSpPr>
          <a:spLocks/>
        </xdr:cNvSpPr>
      </xdr:nvSpPr>
      <xdr:spPr>
        <a:xfrm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>
      <xdr:nvSpPr>
        <xdr:cNvPr id="295" name="Rectangle 440"/>
        <xdr:cNvSpPr>
          <a:spLocks/>
        </xdr:cNvSpPr>
      </xdr:nvSpPr>
      <xdr:spPr>
        <a:xfrm flipH="1"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>
      <xdr:nvSpPr>
        <xdr:cNvPr id="296" name="Rectangle 441"/>
        <xdr:cNvSpPr>
          <a:spLocks/>
        </xdr:cNvSpPr>
      </xdr:nvSpPr>
      <xdr:spPr>
        <a:xfrm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>
      <xdr:nvSpPr>
        <xdr:cNvPr id="297" name="Rectangle 442"/>
        <xdr:cNvSpPr>
          <a:spLocks/>
        </xdr:cNvSpPr>
      </xdr:nvSpPr>
      <xdr:spPr>
        <a:xfrm flipH="1"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>
      <xdr:nvSpPr>
        <xdr:cNvPr id="298" name="Rectangle 443"/>
        <xdr:cNvSpPr>
          <a:spLocks/>
        </xdr:cNvSpPr>
      </xdr:nvSpPr>
      <xdr:spPr>
        <a:xfrm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>
      <xdr:nvSpPr>
        <xdr:cNvPr id="299" name="Rectangle 444"/>
        <xdr:cNvSpPr>
          <a:spLocks/>
        </xdr:cNvSpPr>
      </xdr:nvSpPr>
      <xdr:spPr>
        <a:xfrm flipH="1"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266700</xdr:colOff>
      <xdr:row>97</xdr:row>
      <xdr:rowOff>0</xdr:rowOff>
    </xdr:to>
    <xdr:sp>
      <xdr:nvSpPr>
        <xdr:cNvPr id="300" name="Rectangle 445"/>
        <xdr:cNvSpPr>
          <a:spLocks/>
        </xdr:cNvSpPr>
      </xdr:nvSpPr>
      <xdr:spPr>
        <a:xfrm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266700</xdr:colOff>
      <xdr:row>97</xdr:row>
      <xdr:rowOff>0</xdr:rowOff>
    </xdr:to>
    <xdr:sp>
      <xdr:nvSpPr>
        <xdr:cNvPr id="301" name="Rectangle 446"/>
        <xdr:cNvSpPr>
          <a:spLocks/>
        </xdr:cNvSpPr>
      </xdr:nvSpPr>
      <xdr:spPr>
        <a:xfrm flipH="1">
          <a:off x="23526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>
      <xdr:nvSpPr>
        <xdr:cNvPr id="302" name="Rectangle 447"/>
        <xdr:cNvSpPr>
          <a:spLocks/>
        </xdr:cNvSpPr>
      </xdr:nvSpPr>
      <xdr:spPr>
        <a:xfrm>
          <a:off x="876300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>
      <xdr:nvSpPr>
        <xdr:cNvPr id="303" name="Rectangle 448"/>
        <xdr:cNvSpPr>
          <a:spLocks/>
        </xdr:cNvSpPr>
      </xdr:nvSpPr>
      <xdr:spPr>
        <a:xfrm flipH="1">
          <a:off x="876300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97</xdr:row>
      <xdr:rowOff>0</xdr:rowOff>
    </xdr:from>
    <xdr:to>
      <xdr:col>2</xdr:col>
      <xdr:colOff>19050</xdr:colOff>
      <xdr:row>97</xdr:row>
      <xdr:rowOff>0</xdr:rowOff>
    </xdr:to>
    <xdr:sp>
      <xdr:nvSpPr>
        <xdr:cNvPr id="304" name="Rectangle 449"/>
        <xdr:cNvSpPr>
          <a:spLocks/>
        </xdr:cNvSpPr>
      </xdr:nvSpPr>
      <xdr:spPr>
        <a:xfrm flipH="1">
          <a:off x="17430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>
      <xdr:nvSpPr>
        <xdr:cNvPr id="305" name="Rectangle 450"/>
        <xdr:cNvSpPr>
          <a:spLocks/>
        </xdr:cNvSpPr>
      </xdr:nvSpPr>
      <xdr:spPr>
        <a:xfrm>
          <a:off x="876300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>
      <xdr:nvSpPr>
        <xdr:cNvPr id="306" name="Rectangle 451"/>
        <xdr:cNvSpPr>
          <a:spLocks/>
        </xdr:cNvSpPr>
      </xdr:nvSpPr>
      <xdr:spPr>
        <a:xfrm flipH="1">
          <a:off x="876300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97</xdr:row>
      <xdr:rowOff>0</xdr:rowOff>
    </xdr:from>
    <xdr:to>
      <xdr:col>2</xdr:col>
      <xdr:colOff>19050</xdr:colOff>
      <xdr:row>97</xdr:row>
      <xdr:rowOff>0</xdr:rowOff>
    </xdr:to>
    <xdr:sp>
      <xdr:nvSpPr>
        <xdr:cNvPr id="307" name="Rectangle 452"/>
        <xdr:cNvSpPr>
          <a:spLocks/>
        </xdr:cNvSpPr>
      </xdr:nvSpPr>
      <xdr:spPr>
        <a:xfrm flipH="1">
          <a:off x="17430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>
      <xdr:nvSpPr>
        <xdr:cNvPr id="308" name="Rectangle 453"/>
        <xdr:cNvSpPr>
          <a:spLocks/>
        </xdr:cNvSpPr>
      </xdr:nvSpPr>
      <xdr:spPr>
        <a:xfrm>
          <a:off x="876300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>
      <xdr:nvSpPr>
        <xdr:cNvPr id="309" name="Rectangle 454"/>
        <xdr:cNvSpPr>
          <a:spLocks/>
        </xdr:cNvSpPr>
      </xdr:nvSpPr>
      <xdr:spPr>
        <a:xfrm flipH="1">
          <a:off x="876300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97</xdr:row>
      <xdr:rowOff>0</xdr:rowOff>
    </xdr:from>
    <xdr:to>
      <xdr:col>2</xdr:col>
      <xdr:colOff>19050</xdr:colOff>
      <xdr:row>97</xdr:row>
      <xdr:rowOff>0</xdr:rowOff>
    </xdr:to>
    <xdr:sp>
      <xdr:nvSpPr>
        <xdr:cNvPr id="310" name="Rectangle 455"/>
        <xdr:cNvSpPr>
          <a:spLocks/>
        </xdr:cNvSpPr>
      </xdr:nvSpPr>
      <xdr:spPr>
        <a:xfrm flipH="1">
          <a:off x="17430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>
      <xdr:nvSpPr>
        <xdr:cNvPr id="311" name="Rectangle 456"/>
        <xdr:cNvSpPr>
          <a:spLocks/>
        </xdr:cNvSpPr>
      </xdr:nvSpPr>
      <xdr:spPr>
        <a:xfrm>
          <a:off x="876300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>
      <xdr:nvSpPr>
        <xdr:cNvPr id="312" name="Rectangle 457"/>
        <xdr:cNvSpPr>
          <a:spLocks/>
        </xdr:cNvSpPr>
      </xdr:nvSpPr>
      <xdr:spPr>
        <a:xfrm flipH="1">
          <a:off x="876300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97</xdr:row>
      <xdr:rowOff>0</xdr:rowOff>
    </xdr:from>
    <xdr:to>
      <xdr:col>2</xdr:col>
      <xdr:colOff>19050</xdr:colOff>
      <xdr:row>97</xdr:row>
      <xdr:rowOff>0</xdr:rowOff>
    </xdr:to>
    <xdr:sp>
      <xdr:nvSpPr>
        <xdr:cNvPr id="313" name="Rectangle 458"/>
        <xdr:cNvSpPr>
          <a:spLocks/>
        </xdr:cNvSpPr>
      </xdr:nvSpPr>
      <xdr:spPr>
        <a:xfrm flipH="1">
          <a:off x="17430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>
      <xdr:nvSpPr>
        <xdr:cNvPr id="314" name="Rectangle 459"/>
        <xdr:cNvSpPr>
          <a:spLocks/>
        </xdr:cNvSpPr>
      </xdr:nvSpPr>
      <xdr:spPr>
        <a:xfrm>
          <a:off x="876300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>
      <xdr:nvSpPr>
        <xdr:cNvPr id="315" name="Rectangle 460"/>
        <xdr:cNvSpPr>
          <a:spLocks/>
        </xdr:cNvSpPr>
      </xdr:nvSpPr>
      <xdr:spPr>
        <a:xfrm flipH="1">
          <a:off x="876300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97</xdr:row>
      <xdr:rowOff>0</xdr:rowOff>
    </xdr:from>
    <xdr:to>
      <xdr:col>2</xdr:col>
      <xdr:colOff>19050</xdr:colOff>
      <xdr:row>97</xdr:row>
      <xdr:rowOff>0</xdr:rowOff>
    </xdr:to>
    <xdr:sp>
      <xdr:nvSpPr>
        <xdr:cNvPr id="316" name="Rectangle 461"/>
        <xdr:cNvSpPr>
          <a:spLocks/>
        </xdr:cNvSpPr>
      </xdr:nvSpPr>
      <xdr:spPr>
        <a:xfrm flipH="1">
          <a:off x="17430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>
      <xdr:nvSpPr>
        <xdr:cNvPr id="317" name="Rectangle 462"/>
        <xdr:cNvSpPr>
          <a:spLocks/>
        </xdr:cNvSpPr>
      </xdr:nvSpPr>
      <xdr:spPr>
        <a:xfrm>
          <a:off x="876300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>
      <xdr:nvSpPr>
        <xdr:cNvPr id="318" name="Rectangle 463"/>
        <xdr:cNvSpPr>
          <a:spLocks/>
        </xdr:cNvSpPr>
      </xdr:nvSpPr>
      <xdr:spPr>
        <a:xfrm flipH="1">
          <a:off x="876300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97</xdr:row>
      <xdr:rowOff>0</xdr:rowOff>
    </xdr:from>
    <xdr:to>
      <xdr:col>2</xdr:col>
      <xdr:colOff>19050</xdr:colOff>
      <xdr:row>97</xdr:row>
      <xdr:rowOff>0</xdr:rowOff>
    </xdr:to>
    <xdr:sp>
      <xdr:nvSpPr>
        <xdr:cNvPr id="319" name="Rectangle 464"/>
        <xdr:cNvSpPr>
          <a:spLocks/>
        </xdr:cNvSpPr>
      </xdr:nvSpPr>
      <xdr:spPr>
        <a:xfrm flipH="1">
          <a:off x="17430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>
      <xdr:nvSpPr>
        <xdr:cNvPr id="320" name="Rectangle 465"/>
        <xdr:cNvSpPr>
          <a:spLocks/>
        </xdr:cNvSpPr>
      </xdr:nvSpPr>
      <xdr:spPr>
        <a:xfrm>
          <a:off x="876300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>
      <xdr:nvSpPr>
        <xdr:cNvPr id="321" name="Rectangle 466"/>
        <xdr:cNvSpPr>
          <a:spLocks/>
        </xdr:cNvSpPr>
      </xdr:nvSpPr>
      <xdr:spPr>
        <a:xfrm flipH="1">
          <a:off x="876300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97</xdr:row>
      <xdr:rowOff>0</xdr:rowOff>
    </xdr:from>
    <xdr:to>
      <xdr:col>2</xdr:col>
      <xdr:colOff>19050</xdr:colOff>
      <xdr:row>97</xdr:row>
      <xdr:rowOff>0</xdr:rowOff>
    </xdr:to>
    <xdr:sp>
      <xdr:nvSpPr>
        <xdr:cNvPr id="322" name="Rectangle 467"/>
        <xdr:cNvSpPr>
          <a:spLocks/>
        </xdr:cNvSpPr>
      </xdr:nvSpPr>
      <xdr:spPr>
        <a:xfrm flipH="1">
          <a:off x="17430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>
      <xdr:nvSpPr>
        <xdr:cNvPr id="323" name="Rectangle 468"/>
        <xdr:cNvSpPr>
          <a:spLocks/>
        </xdr:cNvSpPr>
      </xdr:nvSpPr>
      <xdr:spPr>
        <a:xfrm>
          <a:off x="876300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>
      <xdr:nvSpPr>
        <xdr:cNvPr id="324" name="Rectangle 469"/>
        <xdr:cNvSpPr>
          <a:spLocks/>
        </xdr:cNvSpPr>
      </xdr:nvSpPr>
      <xdr:spPr>
        <a:xfrm flipH="1">
          <a:off x="876300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97</xdr:row>
      <xdr:rowOff>0</xdr:rowOff>
    </xdr:from>
    <xdr:to>
      <xdr:col>2</xdr:col>
      <xdr:colOff>19050</xdr:colOff>
      <xdr:row>97</xdr:row>
      <xdr:rowOff>0</xdr:rowOff>
    </xdr:to>
    <xdr:sp>
      <xdr:nvSpPr>
        <xdr:cNvPr id="325" name="Rectangle 470"/>
        <xdr:cNvSpPr>
          <a:spLocks/>
        </xdr:cNvSpPr>
      </xdr:nvSpPr>
      <xdr:spPr>
        <a:xfrm flipH="1">
          <a:off x="1743075" y="1847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>
      <xdr:nvSpPr>
        <xdr:cNvPr id="326" name="Rectangle 1883"/>
        <xdr:cNvSpPr>
          <a:spLocks/>
        </xdr:cNvSpPr>
      </xdr:nvSpPr>
      <xdr:spPr>
        <a:xfrm>
          <a:off x="876300" y="13716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>
      <xdr:nvSpPr>
        <xdr:cNvPr id="327" name="Rectangle 1884"/>
        <xdr:cNvSpPr>
          <a:spLocks/>
        </xdr:cNvSpPr>
      </xdr:nvSpPr>
      <xdr:spPr>
        <a:xfrm flipH="1">
          <a:off x="876300" y="13716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19050</xdr:colOff>
      <xdr:row>72</xdr:row>
      <xdr:rowOff>0</xdr:rowOff>
    </xdr:to>
    <xdr:sp>
      <xdr:nvSpPr>
        <xdr:cNvPr id="328" name="Rectangle 1885"/>
        <xdr:cNvSpPr>
          <a:spLocks/>
        </xdr:cNvSpPr>
      </xdr:nvSpPr>
      <xdr:spPr>
        <a:xfrm flipH="1">
          <a:off x="1743075" y="13716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571500</xdr:colOff>
      <xdr:row>33</xdr:row>
      <xdr:rowOff>0</xdr:rowOff>
    </xdr:to>
    <xdr:sp>
      <xdr:nvSpPr>
        <xdr:cNvPr id="329" name="Rectangle 12"/>
        <xdr:cNvSpPr>
          <a:spLocks/>
        </xdr:cNvSpPr>
      </xdr:nvSpPr>
      <xdr:spPr>
        <a:xfrm>
          <a:off x="876300" y="6286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571500</xdr:colOff>
      <xdr:row>33</xdr:row>
      <xdr:rowOff>0</xdr:rowOff>
    </xdr:to>
    <xdr:sp>
      <xdr:nvSpPr>
        <xdr:cNvPr id="330" name="Rectangle 13"/>
        <xdr:cNvSpPr>
          <a:spLocks/>
        </xdr:cNvSpPr>
      </xdr:nvSpPr>
      <xdr:spPr>
        <a:xfrm flipH="1">
          <a:off x="876300" y="6286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19050</xdr:colOff>
      <xdr:row>33</xdr:row>
      <xdr:rowOff>0</xdr:rowOff>
    </xdr:to>
    <xdr:sp>
      <xdr:nvSpPr>
        <xdr:cNvPr id="331" name="Rectangle 14"/>
        <xdr:cNvSpPr>
          <a:spLocks/>
        </xdr:cNvSpPr>
      </xdr:nvSpPr>
      <xdr:spPr>
        <a:xfrm flipH="1">
          <a:off x="1743075" y="6286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571500</xdr:colOff>
      <xdr:row>33</xdr:row>
      <xdr:rowOff>0</xdr:rowOff>
    </xdr:to>
    <xdr:sp>
      <xdr:nvSpPr>
        <xdr:cNvPr id="332" name="Rectangle 15"/>
        <xdr:cNvSpPr>
          <a:spLocks/>
        </xdr:cNvSpPr>
      </xdr:nvSpPr>
      <xdr:spPr>
        <a:xfrm>
          <a:off x="876300" y="6286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571500</xdr:colOff>
      <xdr:row>33</xdr:row>
      <xdr:rowOff>0</xdr:rowOff>
    </xdr:to>
    <xdr:sp>
      <xdr:nvSpPr>
        <xdr:cNvPr id="333" name="Rectangle 16"/>
        <xdr:cNvSpPr>
          <a:spLocks/>
        </xdr:cNvSpPr>
      </xdr:nvSpPr>
      <xdr:spPr>
        <a:xfrm flipH="1">
          <a:off x="876300" y="6286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19050</xdr:colOff>
      <xdr:row>33</xdr:row>
      <xdr:rowOff>0</xdr:rowOff>
    </xdr:to>
    <xdr:sp>
      <xdr:nvSpPr>
        <xdr:cNvPr id="334" name="Rectangle 17"/>
        <xdr:cNvSpPr>
          <a:spLocks/>
        </xdr:cNvSpPr>
      </xdr:nvSpPr>
      <xdr:spPr>
        <a:xfrm flipH="1">
          <a:off x="1743075" y="6286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110</xdr:row>
      <xdr:rowOff>0</xdr:rowOff>
    </xdr:from>
    <xdr:to>
      <xdr:col>1</xdr:col>
      <xdr:colOff>571500</xdr:colOff>
      <xdr:row>110</xdr:row>
      <xdr:rowOff>0</xdr:rowOff>
    </xdr:to>
    <xdr:sp>
      <xdr:nvSpPr>
        <xdr:cNvPr id="335" name="Rectangle 18"/>
        <xdr:cNvSpPr>
          <a:spLocks/>
        </xdr:cNvSpPr>
      </xdr:nvSpPr>
      <xdr:spPr>
        <a:xfrm>
          <a:off x="876300" y="20955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110</xdr:row>
      <xdr:rowOff>0</xdr:rowOff>
    </xdr:from>
    <xdr:to>
      <xdr:col>1</xdr:col>
      <xdr:colOff>571500</xdr:colOff>
      <xdr:row>110</xdr:row>
      <xdr:rowOff>0</xdr:rowOff>
    </xdr:to>
    <xdr:sp>
      <xdr:nvSpPr>
        <xdr:cNvPr id="336" name="Rectangle 19"/>
        <xdr:cNvSpPr>
          <a:spLocks/>
        </xdr:cNvSpPr>
      </xdr:nvSpPr>
      <xdr:spPr>
        <a:xfrm flipH="1">
          <a:off x="876300" y="20955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110</xdr:row>
      <xdr:rowOff>0</xdr:rowOff>
    </xdr:from>
    <xdr:to>
      <xdr:col>2</xdr:col>
      <xdr:colOff>19050</xdr:colOff>
      <xdr:row>110</xdr:row>
      <xdr:rowOff>0</xdr:rowOff>
    </xdr:to>
    <xdr:sp>
      <xdr:nvSpPr>
        <xdr:cNvPr id="337" name="Rectangle 20"/>
        <xdr:cNvSpPr>
          <a:spLocks/>
        </xdr:cNvSpPr>
      </xdr:nvSpPr>
      <xdr:spPr>
        <a:xfrm flipH="1">
          <a:off x="1743075" y="20955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>
      <xdr:nvSpPr>
        <xdr:cNvPr id="338" name="Rectangle 3"/>
        <xdr:cNvSpPr>
          <a:spLocks/>
        </xdr:cNvSpPr>
      </xdr:nvSpPr>
      <xdr:spPr>
        <a:xfrm>
          <a:off x="876300" y="13716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>
      <xdr:nvSpPr>
        <xdr:cNvPr id="339" name="Rectangle 4"/>
        <xdr:cNvSpPr>
          <a:spLocks/>
        </xdr:cNvSpPr>
      </xdr:nvSpPr>
      <xdr:spPr>
        <a:xfrm flipH="1">
          <a:off x="876300" y="13716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19050</xdr:colOff>
      <xdr:row>72</xdr:row>
      <xdr:rowOff>0</xdr:rowOff>
    </xdr:to>
    <xdr:sp>
      <xdr:nvSpPr>
        <xdr:cNvPr id="340" name="Rectangle 5"/>
        <xdr:cNvSpPr>
          <a:spLocks/>
        </xdr:cNvSpPr>
      </xdr:nvSpPr>
      <xdr:spPr>
        <a:xfrm flipH="1">
          <a:off x="1743075" y="13716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571500</xdr:colOff>
      <xdr:row>33</xdr:row>
      <xdr:rowOff>0</xdr:rowOff>
    </xdr:to>
    <xdr:sp>
      <xdr:nvSpPr>
        <xdr:cNvPr id="341" name="Rectangle 12"/>
        <xdr:cNvSpPr>
          <a:spLocks/>
        </xdr:cNvSpPr>
      </xdr:nvSpPr>
      <xdr:spPr>
        <a:xfrm>
          <a:off x="876300" y="6286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571500</xdr:colOff>
      <xdr:row>33</xdr:row>
      <xdr:rowOff>0</xdr:rowOff>
    </xdr:to>
    <xdr:sp>
      <xdr:nvSpPr>
        <xdr:cNvPr id="342" name="Rectangle 13"/>
        <xdr:cNvSpPr>
          <a:spLocks/>
        </xdr:cNvSpPr>
      </xdr:nvSpPr>
      <xdr:spPr>
        <a:xfrm flipH="1">
          <a:off x="876300" y="6286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19050</xdr:colOff>
      <xdr:row>33</xdr:row>
      <xdr:rowOff>0</xdr:rowOff>
    </xdr:to>
    <xdr:sp>
      <xdr:nvSpPr>
        <xdr:cNvPr id="343" name="Rectangle 14"/>
        <xdr:cNvSpPr>
          <a:spLocks/>
        </xdr:cNvSpPr>
      </xdr:nvSpPr>
      <xdr:spPr>
        <a:xfrm flipH="1">
          <a:off x="1743075" y="6286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571500</xdr:colOff>
      <xdr:row>33</xdr:row>
      <xdr:rowOff>0</xdr:rowOff>
    </xdr:to>
    <xdr:sp>
      <xdr:nvSpPr>
        <xdr:cNvPr id="344" name="Rectangle 15"/>
        <xdr:cNvSpPr>
          <a:spLocks/>
        </xdr:cNvSpPr>
      </xdr:nvSpPr>
      <xdr:spPr>
        <a:xfrm>
          <a:off x="876300" y="6286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571500</xdr:colOff>
      <xdr:row>33</xdr:row>
      <xdr:rowOff>0</xdr:rowOff>
    </xdr:to>
    <xdr:sp>
      <xdr:nvSpPr>
        <xdr:cNvPr id="345" name="Rectangle 16"/>
        <xdr:cNvSpPr>
          <a:spLocks/>
        </xdr:cNvSpPr>
      </xdr:nvSpPr>
      <xdr:spPr>
        <a:xfrm flipH="1">
          <a:off x="876300" y="6286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19050</xdr:colOff>
      <xdr:row>33</xdr:row>
      <xdr:rowOff>0</xdr:rowOff>
    </xdr:to>
    <xdr:sp>
      <xdr:nvSpPr>
        <xdr:cNvPr id="346" name="Rectangle 17"/>
        <xdr:cNvSpPr>
          <a:spLocks/>
        </xdr:cNvSpPr>
      </xdr:nvSpPr>
      <xdr:spPr>
        <a:xfrm flipH="1">
          <a:off x="1743075" y="6286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110</xdr:row>
      <xdr:rowOff>0</xdr:rowOff>
    </xdr:from>
    <xdr:to>
      <xdr:col>1</xdr:col>
      <xdr:colOff>571500</xdr:colOff>
      <xdr:row>110</xdr:row>
      <xdr:rowOff>0</xdr:rowOff>
    </xdr:to>
    <xdr:sp>
      <xdr:nvSpPr>
        <xdr:cNvPr id="347" name="Rectangle 18"/>
        <xdr:cNvSpPr>
          <a:spLocks/>
        </xdr:cNvSpPr>
      </xdr:nvSpPr>
      <xdr:spPr>
        <a:xfrm>
          <a:off x="876300" y="20955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110</xdr:row>
      <xdr:rowOff>0</xdr:rowOff>
    </xdr:from>
    <xdr:to>
      <xdr:col>1</xdr:col>
      <xdr:colOff>571500</xdr:colOff>
      <xdr:row>110</xdr:row>
      <xdr:rowOff>0</xdr:rowOff>
    </xdr:to>
    <xdr:sp>
      <xdr:nvSpPr>
        <xdr:cNvPr id="348" name="Rectangle 19"/>
        <xdr:cNvSpPr>
          <a:spLocks/>
        </xdr:cNvSpPr>
      </xdr:nvSpPr>
      <xdr:spPr>
        <a:xfrm flipH="1">
          <a:off x="876300" y="20955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110</xdr:row>
      <xdr:rowOff>0</xdr:rowOff>
    </xdr:from>
    <xdr:to>
      <xdr:col>2</xdr:col>
      <xdr:colOff>19050</xdr:colOff>
      <xdr:row>110</xdr:row>
      <xdr:rowOff>0</xdr:rowOff>
    </xdr:to>
    <xdr:sp>
      <xdr:nvSpPr>
        <xdr:cNvPr id="349" name="Rectangle 20"/>
        <xdr:cNvSpPr>
          <a:spLocks/>
        </xdr:cNvSpPr>
      </xdr:nvSpPr>
      <xdr:spPr>
        <a:xfrm flipH="1">
          <a:off x="1743075" y="20955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6</xdr:row>
      <xdr:rowOff>0</xdr:rowOff>
    </xdr:from>
    <xdr:to>
      <xdr:col>2</xdr:col>
      <xdr:colOff>266700</xdr:colOff>
      <xdr:row>6</xdr:row>
      <xdr:rowOff>0</xdr:rowOff>
    </xdr:to>
    <xdr:sp>
      <xdr:nvSpPr>
        <xdr:cNvPr id="350" name="Rectangle 1"/>
        <xdr:cNvSpPr>
          <a:spLocks/>
        </xdr:cNvSpPr>
      </xdr:nvSpPr>
      <xdr:spPr>
        <a:xfrm>
          <a:off x="2352675" y="11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6</xdr:row>
      <xdr:rowOff>0</xdr:rowOff>
    </xdr:from>
    <xdr:to>
      <xdr:col>2</xdr:col>
      <xdr:colOff>266700</xdr:colOff>
      <xdr:row>6</xdr:row>
      <xdr:rowOff>0</xdr:rowOff>
    </xdr:to>
    <xdr:sp>
      <xdr:nvSpPr>
        <xdr:cNvPr id="351" name="Rectangle 2"/>
        <xdr:cNvSpPr>
          <a:spLocks/>
        </xdr:cNvSpPr>
      </xdr:nvSpPr>
      <xdr:spPr>
        <a:xfrm flipH="1">
          <a:off x="2352675" y="11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78</xdr:row>
      <xdr:rowOff>0</xdr:rowOff>
    </xdr:from>
    <xdr:to>
      <xdr:col>1</xdr:col>
      <xdr:colOff>571500</xdr:colOff>
      <xdr:row>78</xdr:row>
      <xdr:rowOff>0</xdr:rowOff>
    </xdr:to>
    <xdr:sp>
      <xdr:nvSpPr>
        <xdr:cNvPr id="352" name="Rectangle 18"/>
        <xdr:cNvSpPr>
          <a:spLocks/>
        </xdr:cNvSpPr>
      </xdr:nvSpPr>
      <xdr:spPr>
        <a:xfrm>
          <a:off x="876300" y="1485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78</xdr:row>
      <xdr:rowOff>0</xdr:rowOff>
    </xdr:from>
    <xdr:to>
      <xdr:col>1</xdr:col>
      <xdr:colOff>571500</xdr:colOff>
      <xdr:row>78</xdr:row>
      <xdr:rowOff>0</xdr:rowOff>
    </xdr:to>
    <xdr:sp>
      <xdr:nvSpPr>
        <xdr:cNvPr id="353" name="Rectangle 19"/>
        <xdr:cNvSpPr>
          <a:spLocks/>
        </xdr:cNvSpPr>
      </xdr:nvSpPr>
      <xdr:spPr>
        <a:xfrm flipH="1">
          <a:off x="876300" y="1485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78</xdr:row>
      <xdr:rowOff>0</xdr:rowOff>
    </xdr:from>
    <xdr:to>
      <xdr:col>2</xdr:col>
      <xdr:colOff>19050</xdr:colOff>
      <xdr:row>78</xdr:row>
      <xdr:rowOff>0</xdr:rowOff>
    </xdr:to>
    <xdr:sp>
      <xdr:nvSpPr>
        <xdr:cNvPr id="354" name="Rectangle 20"/>
        <xdr:cNvSpPr>
          <a:spLocks/>
        </xdr:cNvSpPr>
      </xdr:nvSpPr>
      <xdr:spPr>
        <a:xfrm flipH="1">
          <a:off x="1743075" y="1485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355" name="Rectangle 21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356" name="Rectangle 22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357" name="Rectangle 23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358" name="Rectangle 24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359" name="Rectangle 25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360" name="Rectangle 26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361" name="Rectangle 27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362" name="Rectangle 28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363" name="Rectangle 29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364" name="Rectangle 30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365" name="Rectangle 31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366" name="Rectangle 32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367" name="Rectangle 33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368" name="Rectangle 34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369" name="Rectangle 35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370" name="Rectangle 36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371" name="Rectangle 37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372" name="Rectangle 38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373" name="Rectangle 39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374" name="Rectangle 40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375" name="Rectangle 41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376" name="Rectangle 42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377" name="Rectangle 43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378" name="Rectangle 44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379" name="Rectangle 45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380" name="Rectangle 46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381" name="Rectangle 47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382" name="Rectangle 48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383" name="Rectangle 49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384" name="Rectangle 50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385" name="Rectangle 51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386" name="Rectangle 52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387" name="Rectangle 53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388" name="Rectangle 54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389" name="Rectangle 55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390" name="Rectangle 56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266700</xdr:colOff>
      <xdr:row>46</xdr:row>
      <xdr:rowOff>0</xdr:rowOff>
    </xdr:to>
    <xdr:sp>
      <xdr:nvSpPr>
        <xdr:cNvPr id="391" name="Rectangle 57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266700</xdr:colOff>
      <xdr:row>46</xdr:row>
      <xdr:rowOff>0</xdr:rowOff>
    </xdr:to>
    <xdr:sp>
      <xdr:nvSpPr>
        <xdr:cNvPr id="392" name="Rectangle 58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393" name="Rectangle 59"/>
        <xdr:cNvSpPr>
          <a:spLocks/>
        </xdr:cNvSpPr>
      </xdr:nvSpPr>
      <xdr:spPr>
        <a:xfrm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394" name="Rectangle 60"/>
        <xdr:cNvSpPr>
          <a:spLocks/>
        </xdr:cNvSpPr>
      </xdr:nvSpPr>
      <xdr:spPr>
        <a:xfrm flipH="1"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19050</xdr:colOff>
      <xdr:row>46</xdr:row>
      <xdr:rowOff>0</xdr:rowOff>
    </xdr:to>
    <xdr:sp>
      <xdr:nvSpPr>
        <xdr:cNvPr id="395" name="Rectangle 61"/>
        <xdr:cNvSpPr>
          <a:spLocks/>
        </xdr:cNvSpPr>
      </xdr:nvSpPr>
      <xdr:spPr>
        <a:xfrm flipH="1">
          <a:off x="17430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396" name="Rectangle 62"/>
        <xdr:cNvSpPr>
          <a:spLocks/>
        </xdr:cNvSpPr>
      </xdr:nvSpPr>
      <xdr:spPr>
        <a:xfrm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397" name="Rectangle 63"/>
        <xdr:cNvSpPr>
          <a:spLocks/>
        </xdr:cNvSpPr>
      </xdr:nvSpPr>
      <xdr:spPr>
        <a:xfrm flipH="1"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19050</xdr:colOff>
      <xdr:row>46</xdr:row>
      <xdr:rowOff>0</xdr:rowOff>
    </xdr:to>
    <xdr:sp>
      <xdr:nvSpPr>
        <xdr:cNvPr id="398" name="Rectangle 64"/>
        <xdr:cNvSpPr>
          <a:spLocks/>
        </xdr:cNvSpPr>
      </xdr:nvSpPr>
      <xdr:spPr>
        <a:xfrm flipH="1">
          <a:off x="17430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399" name="Rectangle 65"/>
        <xdr:cNvSpPr>
          <a:spLocks/>
        </xdr:cNvSpPr>
      </xdr:nvSpPr>
      <xdr:spPr>
        <a:xfrm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400" name="Rectangle 66"/>
        <xdr:cNvSpPr>
          <a:spLocks/>
        </xdr:cNvSpPr>
      </xdr:nvSpPr>
      <xdr:spPr>
        <a:xfrm flipH="1"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19050</xdr:colOff>
      <xdr:row>46</xdr:row>
      <xdr:rowOff>0</xdr:rowOff>
    </xdr:to>
    <xdr:sp>
      <xdr:nvSpPr>
        <xdr:cNvPr id="401" name="Rectangle 67"/>
        <xdr:cNvSpPr>
          <a:spLocks/>
        </xdr:cNvSpPr>
      </xdr:nvSpPr>
      <xdr:spPr>
        <a:xfrm flipH="1">
          <a:off x="17430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402" name="Rectangle 68"/>
        <xdr:cNvSpPr>
          <a:spLocks/>
        </xdr:cNvSpPr>
      </xdr:nvSpPr>
      <xdr:spPr>
        <a:xfrm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403" name="Rectangle 69"/>
        <xdr:cNvSpPr>
          <a:spLocks/>
        </xdr:cNvSpPr>
      </xdr:nvSpPr>
      <xdr:spPr>
        <a:xfrm flipH="1"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19050</xdr:colOff>
      <xdr:row>46</xdr:row>
      <xdr:rowOff>0</xdr:rowOff>
    </xdr:to>
    <xdr:sp>
      <xdr:nvSpPr>
        <xdr:cNvPr id="404" name="Rectangle 70"/>
        <xdr:cNvSpPr>
          <a:spLocks/>
        </xdr:cNvSpPr>
      </xdr:nvSpPr>
      <xdr:spPr>
        <a:xfrm flipH="1">
          <a:off x="17430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405" name="Rectangle 71"/>
        <xdr:cNvSpPr>
          <a:spLocks/>
        </xdr:cNvSpPr>
      </xdr:nvSpPr>
      <xdr:spPr>
        <a:xfrm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406" name="Rectangle 72"/>
        <xdr:cNvSpPr>
          <a:spLocks/>
        </xdr:cNvSpPr>
      </xdr:nvSpPr>
      <xdr:spPr>
        <a:xfrm flipH="1"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19050</xdr:colOff>
      <xdr:row>46</xdr:row>
      <xdr:rowOff>0</xdr:rowOff>
    </xdr:to>
    <xdr:sp>
      <xdr:nvSpPr>
        <xdr:cNvPr id="407" name="Rectangle 73"/>
        <xdr:cNvSpPr>
          <a:spLocks/>
        </xdr:cNvSpPr>
      </xdr:nvSpPr>
      <xdr:spPr>
        <a:xfrm flipH="1">
          <a:off x="17430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408" name="Rectangle 74"/>
        <xdr:cNvSpPr>
          <a:spLocks/>
        </xdr:cNvSpPr>
      </xdr:nvSpPr>
      <xdr:spPr>
        <a:xfrm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409" name="Rectangle 75"/>
        <xdr:cNvSpPr>
          <a:spLocks/>
        </xdr:cNvSpPr>
      </xdr:nvSpPr>
      <xdr:spPr>
        <a:xfrm flipH="1"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19050</xdr:colOff>
      <xdr:row>46</xdr:row>
      <xdr:rowOff>0</xdr:rowOff>
    </xdr:to>
    <xdr:sp>
      <xdr:nvSpPr>
        <xdr:cNvPr id="410" name="Rectangle 76"/>
        <xdr:cNvSpPr>
          <a:spLocks/>
        </xdr:cNvSpPr>
      </xdr:nvSpPr>
      <xdr:spPr>
        <a:xfrm flipH="1">
          <a:off x="17430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411" name="Rectangle 77"/>
        <xdr:cNvSpPr>
          <a:spLocks/>
        </xdr:cNvSpPr>
      </xdr:nvSpPr>
      <xdr:spPr>
        <a:xfrm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412" name="Rectangle 78"/>
        <xdr:cNvSpPr>
          <a:spLocks/>
        </xdr:cNvSpPr>
      </xdr:nvSpPr>
      <xdr:spPr>
        <a:xfrm flipH="1"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19050</xdr:colOff>
      <xdr:row>46</xdr:row>
      <xdr:rowOff>0</xdr:rowOff>
    </xdr:to>
    <xdr:sp>
      <xdr:nvSpPr>
        <xdr:cNvPr id="413" name="Rectangle 79"/>
        <xdr:cNvSpPr>
          <a:spLocks/>
        </xdr:cNvSpPr>
      </xdr:nvSpPr>
      <xdr:spPr>
        <a:xfrm flipH="1">
          <a:off x="17430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414" name="Rectangle 80"/>
        <xdr:cNvSpPr>
          <a:spLocks/>
        </xdr:cNvSpPr>
      </xdr:nvSpPr>
      <xdr:spPr>
        <a:xfrm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415" name="Rectangle 81"/>
        <xdr:cNvSpPr>
          <a:spLocks/>
        </xdr:cNvSpPr>
      </xdr:nvSpPr>
      <xdr:spPr>
        <a:xfrm flipH="1"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19050</xdr:colOff>
      <xdr:row>46</xdr:row>
      <xdr:rowOff>0</xdr:rowOff>
    </xdr:to>
    <xdr:sp>
      <xdr:nvSpPr>
        <xdr:cNvPr id="416" name="Rectangle 82"/>
        <xdr:cNvSpPr>
          <a:spLocks/>
        </xdr:cNvSpPr>
      </xdr:nvSpPr>
      <xdr:spPr>
        <a:xfrm flipH="1">
          <a:off x="17430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111</xdr:row>
      <xdr:rowOff>0</xdr:rowOff>
    </xdr:from>
    <xdr:to>
      <xdr:col>1</xdr:col>
      <xdr:colOff>571500</xdr:colOff>
      <xdr:row>111</xdr:row>
      <xdr:rowOff>0</xdr:rowOff>
    </xdr:to>
    <xdr:sp>
      <xdr:nvSpPr>
        <xdr:cNvPr id="417" name="Rectangle 88"/>
        <xdr:cNvSpPr>
          <a:spLocks/>
        </xdr:cNvSpPr>
      </xdr:nvSpPr>
      <xdr:spPr>
        <a:xfrm>
          <a:off x="876300" y="21145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111</xdr:row>
      <xdr:rowOff>0</xdr:rowOff>
    </xdr:from>
    <xdr:to>
      <xdr:col>1</xdr:col>
      <xdr:colOff>571500</xdr:colOff>
      <xdr:row>111</xdr:row>
      <xdr:rowOff>0</xdr:rowOff>
    </xdr:to>
    <xdr:sp>
      <xdr:nvSpPr>
        <xdr:cNvPr id="418" name="Rectangle 89"/>
        <xdr:cNvSpPr>
          <a:spLocks/>
        </xdr:cNvSpPr>
      </xdr:nvSpPr>
      <xdr:spPr>
        <a:xfrm flipH="1">
          <a:off x="876300" y="21145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111</xdr:row>
      <xdr:rowOff>0</xdr:rowOff>
    </xdr:from>
    <xdr:to>
      <xdr:col>2</xdr:col>
      <xdr:colOff>19050</xdr:colOff>
      <xdr:row>111</xdr:row>
      <xdr:rowOff>0</xdr:rowOff>
    </xdr:to>
    <xdr:sp>
      <xdr:nvSpPr>
        <xdr:cNvPr id="419" name="Rectangle 90"/>
        <xdr:cNvSpPr>
          <a:spLocks/>
        </xdr:cNvSpPr>
      </xdr:nvSpPr>
      <xdr:spPr>
        <a:xfrm flipH="1">
          <a:off x="1743075" y="21145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60</xdr:row>
      <xdr:rowOff>0</xdr:rowOff>
    </xdr:from>
    <xdr:to>
      <xdr:col>2</xdr:col>
      <xdr:colOff>266700</xdr:colOff>
      <xdr:row>60</xdr:row>
      <xdr:rowOff>0</xdr:rowOff>
    </xdr:to>
    <xdr:sp>
      <xdr:nvSpPr>
        <xdr:cNvPr id="420" name="Rectangle 94"/>
        <xdr:cNvSpPr>
          <a:spLocks/>
        </xdr:cNvSpPr>
      </xdr:nvSpPr>
      <xdr:spPr>
        <a:xfrm>
          <a:off x="2352675" y="1143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60</xdr:row>
      <xdr:rowOff>0</xdr:rowOff>
    </xdr:from>
    <xdr:to>
      <xdr:col>2</xdr:col>
      <xdr:colOff>266700</xdr:colOff>
      <xdr:row>60</xdr:row>
      <xdr:rowOff>0</xdr:rowOff>
    </xdr:to>
    <xdr:sp>
      <xdr:nvSpPr>
        <xdr:cNvPr id="421" name="Rectangle 95"/>
        <xdr:cNvSpPr>
          <a:spLocks/>
        </xdr:cNvSpPr>
      </xdr:nvSpPr>
      <xdr:spPr>
        <a:xfrm flipH="1">
          <a:off x="2352675" y="1143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60</xdr:row>
      <xdr:rowOff>0</xdr:rowOff>
    </xdr:from>
    <xdr:to>
      <xdr:col>2</xdr:col>
      <xdr:colOff>266700</xdr:colOff>
      <xdr:row>60</xdr:row>
      <xdr:rowOff>0</xdr:rowOff>
    </xdr:to>
    <xdr:sp>
      <xdr:nvSpPr>
        <xdr:cNvPr id="422" name="Rectangle 99"/>
        <xdr:cNvSpPr>
          <a:spLocks/>
        </xdr:cNvSpPr>
      </xdr:nvSpPr>
      <xdr:spPr>
        <a:xfrm>
          <a:off x="2352675" y="1143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60</xdr:row>
      <xdr:rowOff>0</xdr:rowOff>
    </xdr:from>
    <xdr:to>
      <xdr:col>2</xdr:col>
      <xdr:colOff>266700</xdr:colOff>
      <xdr:row>60</xdr:row>
      <xdr:rowOff>0</xdr:rowOff>
    </xdr:to>
    <xdr:sp>
      <xdr:nvSpPr>
        <xdr:cNvPr id="423" name="Rectangle 100"/>
        <xdr:cNvSpPr>
          <a:spLocks/>
        </xdr:cNvSpPr>
      </xdr:nvSpPr>
      <xdr:spPr>
        <a:xfrm flipH="1">
          <a:off x="2352675" y="1143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571500</xdr:colOff>
      <xdr:row>28</xdr:row>
      <xdr:rowOff>0</xdr:rowOff>
    </xdr:to>
    <xdr:sp>
      <xdr:nvSpPr>
        <xdr:cNvPr id="424" name="Rectangle 241"/>
        <xdr:cNvSpPr>
          <a:spLocks/>
        </xdr:cNvSpPr>
      </xdr:nvSpPr>
      <xdr:spPr>
        <a:xfrm>
          <a:off x="876300" y="533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571500</xdr:colOff>
      <xdr:row>28</xdr:row>
      <xdr:rowOff>0</xdr:rowOff>
    </xdr:to>
    <xdr:sp>
      <xdr:nvSpPr>
        <xdr:cNvPr id="425" name="Rectangle 242"/>
        <xdr:cNvSpPr>
          <a:spLocks/>
        </xdr:cNvSpPr>
      </xdr:nvSpPr>
      <xdr:spPr>
        <a:xfrm flipH="1">
          <a:off x="876300" y="533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28</xdr:row>
      <xdr:rowOff>0</xdr:rowOff>
    </xdr:from>
    <xdr:to>
      <xdr:col>2</xdr:col>
      <xdr:colOff>19050</xdr:colOff>
      <xdr:row>28</xdr:row>
      <xdr:rowOff>0</xdr:rowOff>
    </xdr:to>
    <xdr:sp>
      <xdr:nvSpPr>
        <xdr:cNvPr id="426" name="Rectangle 243"/>
        <xdr:cNvSpPr>
          <a:spLocks/>
        </xdr:cNvSpPr>
      </xdr:nvSpPr>
      <xdr:spPr>
        <a:xfrm flipH="1">
          <a:off x="1743075" y="533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427" name="Rectangle 250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428" name="Rectangle 251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429" name="Rectangle 252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430" name="Rectangle 253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431" name="Rectangle 254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432" name="Rectangle 255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433" name="Rectangle 256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434" name="Rectangle 257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435" name="Rectangle 258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436" name="Rectangle 259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437" name="Rectangle 260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438" name="Rectangle 261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439" name="Rectangle 262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440" name="Rectangle 263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441" name="Rectangle 264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442" name="Rectangle 265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443" name="Rectangle 266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444" name="Rectangle 267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445" name="Rectangle 268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446" name="Rectangle 269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447" name="Rectangle 270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448" name="Rectangle 271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449" name="Rectangle 272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450" name="Rectangle 273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451" name="Rectangle 274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452" name="Rectangle 275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453" name="Rectangle 276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454" name="Rectangle 277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455" name="Rectangle 278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456" name="Rectangle 279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457" name="Rectangle 280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458" name="Rectangle 281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459" name="Rectangle 282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460" name="Rectangle 283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461" name="Rectangle 284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462" name="Rectangle 285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266700</xdr:colOff>
      <xdr:row>46</xdr:row>
      <xdr:rowOff>0</xdr:rowOff>
    </xdr:to>
    <xdr:sp>
      <xdr:nvSpPr>
        <xdr:cNvPr id="463" name="Rectangle 286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266700</xdr:colOff>
      <xdr:row>46</xdr:row>
      <xdr:rowOff>0</xdr:rowOff>
    </xdr:to>
    <xdr:sp>
      <xdr:nvSpPr>
        <xdr:cNvPr id="464" name="Rectangle 287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465" name="Rectangle 288"/>
        <xdr:cNvSpPr>
          <a:spLocks/>
        </xdr:cNvSpPr>
      </xdr:nvSpPr>
      <xdr:spPr>
        <a:xfrm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466" name="Rectangle 289"/>
        <xdr:cNvSpPr>
          <a:spLocks/>
        </xdr:cNvSpPr>
      </xdr:nvSpPr>
      <xdr:spPr>
        <a:xfrm flipH="1"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19050</xdr:colOff>
      <xdr:row>46</xdr:row>
      <xdr:rowOff>0</xdr:rowOff>
    </xdr:to>
    <xdr:sp>
      <xdr:nvSpPr>
        <xdr:cNvPr id="467" name="Rectangle 290"/>
        <xdr:cNvSpPr>
          <a:spLocks/>
        </xdr:cNvSpPr>
      </xdr:nvSpPr>
      <xdr:spPr>
        <a:xfrm flipH="1">
          <a:off x="17430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468" name="Rectangle 291"/>
        <xdr:cNvSpPr>
          <a:spLocks/>
        </xdr:cNvSpPr>
      </xdr:nvSpPr>
      <xdr:spPr>
        <a:xfrm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469" name="Rectangle 292"/>
        <xdr:cNvSpPr>
          <a:spLocks/>
        </xdr:cNvSpPr>
      </xdr:nvSpPr>
      <xdr:spPr>
        <a:xfrm flipH="1"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19050</xdr:colOff>
      <xdr:row>46</xdr:row>
      <xdr:rowOff>0</xdr:rowOff>
    </xdr:to>
    <xdr:sp>
      <xdr:nvSpPr>
        <xdr:cNvPr id="470" name="Rectangle 293"/>
        <xdr:cNvSpPr>
          <a:spLocks/>
        </xdr:cNvSpPr>
      </xdr:nvSpPr>
      <xdr:spPr>
        <a:xfrm flipH="1">
          <a:off x="17430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471" name="Rectangle 294"/>
        <xdr:cNvSpPr>
          <a:spLocks/>
        </xdr:cNvSpPr>
      </xdr:nvSpPr>
      <xdr:spPr>
        <a:xfrm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472" name="Rectangle 295"/>
        <xdr:cNvSpPr>
          <a:spLocks/>
        </xdr:cNvSpPr>
      </xdr:nvSpPr>
      <xdr:spPr>
        <a:xfrm flipH="1"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19050</xdr:colOff>
      <xdr:row>46</xdr:row>
      <xdr:rowOff>0</xdr:rowOff>
    </xdr:to>
    <xdr:sp>
      <xdr:nvSpPr>
        <xdr:cNvPr id="473" name="Rectangle 296"/>
        <xdr:cNvSpPr>
          <a:spLocks/>
        </xdr:cNvSpPr>
      </xdr:nvSpPr>
      <xdr:spPr>
        <a:xfrm flipH="1">
          <a:off x="17430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474" name="Rectangle 297"/>
        <xdr:cNvSpPr>
          <a:spLocks/>
        </xdr:cNvSpPr>
      </xdr:nvSpPr>
      <xdr:spPr>
        <a:xfrm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475" name="Rectangle 298"/>
        <xdr:cNvSpPr>
          <a:spLocks/>
        </xdr:cNvSpPr>
      </xdr:nvSpPr>
      <xdr:spPr>
        <a:xfrm flipH="1"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19050</xdr:colOff>
      <xdr:row>46</xdr:row>
      <xdr:rowOff>0</xdr:rowOff>
    </xdr:to>
    <xdr:sp>
      <xdr:nvSpPr>
        <xdr:cNvPr id="476" name="Rectangle 299"/>
        <xdr:cNvSpPr>
          <a:spLocks/>
        </xdr:cNvSpPr>
      </xdr:nvSpPr>
      <xdr:spPr>
        <a:xfrm flipH="1">
          <a:off x="17430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477" name="Rectangle 300"/>
        <xdr:cNvSpPr>
          <a:spLocks/>
        </xdr:cNvSpPr>
      </xdr:nvSpPr>
      <xdr:spPr>
        <a:xfrm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478" name="Rectangle 301"/>
        <xdr:cNvSpPr>
          <a:spLocks/>
        </xdr:cNvSpPr>
      </xdr:nvSpPr>
      <xdr:spPr>
        <a:xfrm flipH="1"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19050</xdr:colOff>
      <xdr:row>46</xdr:row>
      <xdr:rowOff>0</xdr:rowOff>
    </xdr:to>
    <xdr:sp>
      <xdr:nvSpPr>
        <xdr:cNvPr id="479" name="Rectangle 302"/>
        <xdr:cNvSpPr>
          <a:spLocks/>
        </xdr:cNvSpPr>
      </xdr:nvSpPr>
      <xdr:spPr>
        <a:xfrm flipH="1">
          <a:off x="17430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480" name="Rectangle 303"/>
        <xdr:cNvSpPr>
          <a:spLocks/>
        </xdr:cNvSpPr>
      </xdr:nvSpPr>
      <xdr:spPr>
        <a:xfrm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481" name="Rectangle 304"/>
        <xdr:cNvSpPr>
          <a:spLocks/>
        </xdr:cNvSpPr>
      </xdr:nvSpPr>
      <xdr:spPr>
        <a:xfrm flipH="1"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19050</xdr:colOff>
      <xdr:row>46</xdr:row>
      <xdr:rowOff>0</xdr:rowOff>
    </xdr:to>
    <xdr:sp>
      <xdr:nvSpPr>
        <xdr:cNvPr id="482" name="Rectangle 305"/>
        <xdr:cNvSpPr>
          <a:spLocks/>
        </xdr:cNvSpPr>
      </xdr:nvSpPr>
      <xdr:spPr>
        <a:xfrm flipH="1">
          <a:off x="17430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483" name="Rectangle 306"/>
        <xdr:cNvSpPr>
          <a:spLocks/>
        </xdr:cNvSpPr>
      </xdr:nvSpPr>
      <xdr:spPr>
        <a:xfrm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484" name="Rectangle 307"/>
        <xdr:cNvSpPr>
          <a:spLocks/>
        </xdr:cNvSpPr>
      </xdr:nvSpPr>
      <xdr:spPr>
        <a:xfrm flipH="1"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19050</xdr:colOff>
      <xdr:row>46</xdr:row>
      <xdr:rowOff>0</xdr:rowOff>
    </xdr:to>
    <xdr:sp>
      <xdr:nvSpPr>
        <xdr:cNvPr id="485" name="Rectangle 308"/>
        <xdr:cNvSpPr>
          <a:spLocks/>
        </xdr:cNvSpPr>
      </xdr:nvSpPr>
      <xdr:spPr>
        <a:xfrm flipH="1">
          <a:off x="17430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486" name="Rectangle 309"/>
        <xdr:cNvSpPr>
          <a:spLocks/>
        </xdr:cNvSpPr>
      </xdr:nvSpPr>
      <xdr:spPr>
        <a:xfrm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487" name="Rectangle 310"/>
        <xdr:cNvSpPr>
          <a:spLocks/>
        </xdr:cNvSpPr>
      </xdr:nvSpPr>
      <xdr:spPr>
        <a:xfrm flipH="1"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19050</xdr:colOff>
      <xdr:row>46</xdr:row>
      <xdr:rowOff>0</xdr:rowOff>
    </xdr:to>
    <xdr:sp>
      <xdr:nvSpPr>
        <xdr:cNvPr id="488" name="Rectangle 311"/>
        <xdr:cNvSpPr>
          <a:spLocks/>
        </xdr:cNvSpPr>
      </xdr:nvSpPr>
      <xdr:spPr>
        <a:xfrm flipH="1">
          <a:off x="17430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571500</xdr:colOff>
      <xdr:row>28</xdr:row>
      <xdr:rowOff>0</xdr:rowOff>
    </xdr:to>
    <xdr:sp>
      <xdr:nvSpPr>
        <xdr:cNvPr id="489" name="Rectangle 318"/>
        <xdr:cNvSpPr>
          <a:spLocks/>
        </xdr:cNvSpPr>
      </xdr:nvSpPr>
      <xdr:spPr>
        <a:xfrm>
          <a:off x="876300" y="533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571500</xdr:colOff>
      <xdr:row>28</xdr:row>
      <xdr:rowOff>0</xdr:rowOff>
    </xdr:to>
    <xdr:sp>
      <xdr:nvSpPr>
        <xdr:cNvPr id="490" name="Rectangle 319"/>
        <xdr:cNvSpPr>
          <a:spLocks/>
        </xdr:cNvSpPr>
      </xdr:nvSpPr>
      <xdr:spPr>
        <a:xfrm flipH="1">
          <a:off x="876300" y="533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28</xdr:row>
      <xdr:rowOff>0</xdr:rowOff>
    </xdr:from>
    <xdr:to>
      <xdr:col>2</xdr:col>
      <xdr:colOff>19050</xdr:colOff>
      <xdr:row>28</xdr:row>
      <xdr:rowOff>0</xdr:rowOff>
    </xdr:to>
    <xdr:sp>
      <xdr:nvSpPr>
        <xdr:cNvPr id="491" name="Rectangle 320"/>
        <xdr:cNvSpPr>
          <a:spLocks/>
        </xdr:cNvSpPr>
      </xdr:nvSpPr>
      <xdr:spPr>
        <a:xfrm flipH="1">
          <a:off x="1743075" y="533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492" name="Rectangle 327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493" name="Rectangle 328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494" name="Rectangle 329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495" name="Rectangle 330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496" name="Rectangle 331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497" name="Rectangle 332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498" name="Rectangle 333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499" name="Rectangle 334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500" name="Rectangle 335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501" name="Rectangle 336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502" name="Rectangle 337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503" name="Rectangle 338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504" name="Rectangle 339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505" name="Rectangle 340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506" name="Rectangle 341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507" name="Rectangle 342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508" name="Rectangle 343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509" name="Rectangle 344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510" name="Rectangle 345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511" name="Rectangle 346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512" name="Rectangle 347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513" name="Rectangle 348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514" name="Rectangle 349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515" name="Rectangle 350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516" name="Rectangle 351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517" name="Rectangle 352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518" name="Rectangle 353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519" name="Rectangle 354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520" name="Rectangle 355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521" name="Rectangle 356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522" name="Rectangle 357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523" name="Rectangle 358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524" name="Rectangle 359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525" name="Rectangle 360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526" name="Rectangle 361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527" name="Rectangle 362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266700</xdr:colOff>
      <xdr:row>46</xdr:row>
      <xdr:rowOff>0</xdr:rowOff>
    </xdr:to>
    <xdr:sp>
      <xdr:nvSpPr>
        <xdr:cNvPr id="528" name="Rectangle 363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266700</xdr:colOff>
      <xdr:row>46</xdr:row>
      <xdr:rowOff>0</xdr:rowOff>
    </xdr:to>
    <xdr:sp>
      <xdr:nvSpPr>
        <xdr:cNvPr id="529" name="Rectangle 364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530" name="Rectangle 365"/>
        <xdr:cNvSpPr>
          <a:spLocks/>
        </xdr:cNvSpPr>
      </xdr:nvSpPr>
      <xdr:spPr>
        <a:xfrm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531" name="Rectangle 366"/>
        <xdr:cNvSpPr>
          <a:spLocks/>
        </xdr:cNvSpPr>
      </xdr:nvSpPr>
      <xdr:spPr>
        <a:xfrm flipH="1"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19050</xdr:colOff>
      <xdr:row>46</xdr:row>
      <xdr:rowOff>0</xdr:rowOff>
    </xdr:to>
    <xdr:sp>
      <xdr:nvSpPr>
        <xdr:cNvPr id="532" name="Rectangle 367"/>
        <xdr:cNvSpPr>
          <a:spLocks/>
        </xdr:cNvSpPr>
      </xdr:nvSpPr>
      <xdr:spPr>
        <a:xfrm flipH="1">
          <a:off x="17430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533" name="Rectangle 368"/>
        <xdr:cNvSpPr>
          <a:spLocks/>
        </xdr:cNvSpPr>
      </xdr:nvSpPr>
      <xdr:spPr>
        <a:xfrm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534" name="Rectangle 369"/>
        <xdr:cNvSpPr>
          <a:spLocks/>
        </xdr:cNvSpPr>
      </xdr:nvSpPr>
      <xdr:spPr>
        <a:xfrm flipH="1"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19050</xdr:colOff>
      <xdr:row>46</xdr:row>
      <xdr:rowOff>0</xdr:rowOff>
    </xdr:to>
    <xdr:sp>
      <xdr:nvSpPr>
        <xdr:cNvPr id="535" name="Rectangle 370"/>
        <xdr:cNvSpPr>
          <a:spLocks/>
        </xdr:cNvSpPr>
      </xdr:nvSpPr>
      <xdr:spPr>
        <a:xfrm flipH="1">
          <a:off x="17430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536" name="Rectangle 371"/>
        <xdr:cNvSpPr>
          <a:spLocks/>
        </xdr:cNvSpPr>
      </xdr:nvSpPr>
      <xdr:spPr>
        <a:xfrm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537" name="Rectangle 372"/>
        <xdr:cNvSpPr>
          <a:spLocks/>
        </xdr:cNvSpPr>
      </xdr:nvSpPr>
      <xdr:spPr>
        <a:xfrm flipH="1"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19050</xdr:colOff>
      <xdr:row>46</xdr:row>
      <xdr:rowOff>0</xdr:rowOff>
    </xdr:to>
    <xdr:sp>
      <xdr:nvSpPr>
        <xdr:cNvPr id="538" name="Rectangle 373"/>
        <xdr:cNvSpPr>
          <a:spLocks/>
        </xdr:cNvSpPr>
      </xdr:nvSpPr>
      <xdr:spPr>
        <a:xfrm flipH="1">
          <a:off x="17430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539" name="Rectangle 374"/>
        <xdr:cNvSpPr>
          <a:spLocks/>
        </xdr:cNvSpPr>
      </xdr:nvSpPr>
      <xdr:spPr>
        <a:xfrm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540" name="Rectangle 375"/>
        <xdr:cNvSpPr>
          <a:spLocks/>
        </xdr:cNvSpPr>
      </xdr:nvSpPr>
      <xdr:spPr>
        <a:xfrm flipH="1"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19050</xdr:colOff>
      <xdr:row>46</xdr:row>
      <xdr:rowOff>0</xdr:rowOff>
    </xdr:to>
    <xdr:sp>
      <xdr:nvSpPr>
        <xdr:cNvPr id="541" name="Rectangle 376"/>
        <xdr:cNvSpPr>
          <a:spLocks/>
        </xdr:cNvSpPr>
      </xdr:nvSpPr>
      <xdr:spPr>
        <a:xfrm flipH="1">
          <a:off x="17430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542" name="Rectangle 377"/>
        <xdr:cNvSpPr>
          <a:spLocks/>
        </xdr:cNvSpPr>
      </xdr:nvSpPr>
      <xdr:spPr>
        <a:xfrm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543" name="Rectangle 378"/>
        <xdr:cNvSpPr>
          <a:spLocks/>
        </xdr:cNvSpPr>
      </xdr:nvSpPr>
      <xdr:spPr>
        <a:xfrm flipH="1"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19050</xdr:colOff>
      <xdr:row>46</xdr:row>
      <xdr:rowOff>0</xdr:rowOff>
    </xdr:to>
    <xdr:sp>
      <xdr:nvSpPr>
        <xdr:cNvPr id="544" name="Rectangle 379"/>
        <xdr:cNvSpPr>
          <a:spLocks/>
        </xdr:cNvSpPr>
      </xdr:nvSpPr>
      <xdr:spPr>
        <a:xfrm flipH="1">
          <a:off x="17430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545" name="Rectangle 380"/>
        <xdr:cNvSpPr>
          <a:spLocks/>
        </xdr:cNvSpPr>
      </xdr:nvSpPr>
      <xdr:spPr>
        <a:xfrm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546" name="Rectangle 381"/>
        <xdr:cNvSpPr>
          <a:spLocks/>
        </xdr:cNvSpPr>
      </xdr:nvSpPr>
      <xdr:spPr>
        <a:xfrm flipH="1"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19050</xdr:colOff>
      <xdr:row>46</xdr:row>
      <xdr:rowOff>0</xdr:rowOff>
    </xdr:to>
    <xdr:sp>
      <xdr:nvSpPr>
        <xdr:cNvPr id="547" name="Rectangle 382"/>
        <xdr:cNvSpPr>
          <a:spLocks/>
        </xdr:cNvSpPr>
      </xdr:nvSpPr>
      <xdr:spPr>
        <a:xfrm flipH="1">
          <a:off x="17430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548" name="Rectangle 383"/>
        <xdr:cNvSpPr>
          <a:spLocks/>
        </xdr:cNvSpPr>
      </xdr:nvSpPr>
      <xdr:spPr>
        <a:xfrm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549" name="Rectangle 384"/>
        <xdr:cNvSpPr>
          <a:spLocks/>
        </xdr:cNvSpPr>
      </xdr:nvSpPr>
      <xdr:spPr>
        <a:xfrm flipH="1"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19050</xdr:colOff>
      <xdr:row>46</xdr:row>
      <xdr:rowOff>0</xdr:rowOff>
    </xdr:to>
    <xdr:sp>
      <xdr:nvSpPr>
        <xdr:cNvPr id="550" name="Rectangle 385"/>
        <xdr:cNvSpPr>
          <a:spLocks/>
        </xdr:cNvSpPr>
      </xdr:nvSpPr>
      <xdr:spPr>
        <a:xfrm flipH="1">
          <a:off x="17430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551" name="Rectangle 386"/>
        <xdr:cNvSpPr>
          <a:spLocks/>
        </xdr:cNvSpPr>
      </xdr:nvSpPr>
      <xdr:spPr>
        <a:xfrm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552" name="Rectangle 387"/>
        <xdr:cNvSpPr>
          <a:spLocks/>
        </xdr:cNvSpPr>
      </xdr:nvSpPr>
      <xdr:spPr>
        <a:xfrm flipH="1"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19050</xdr:colOff>
      <xdr:row>46</xdr:row>
      <xdr:rowOff>0</xdr:rowOff>
    </xdr:to>
    <xdr:sp>
      <xdr:nvSpPr>
        <xdr:cNvPr id="553" name="Rectangle 388"/>
        <xdr:cNvSpPr>
          <a:spLocks/>
        </xdr:cNvSpPr>
      </xdr:nvSpPr>
      <xdr:spPr>
        <a:xfrm flipH="1">
          <a:off x="17430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114</xdr:row>
      <xdr:rowOff>0</xdr:rowOff>
    </xdr:from>
    <xdr:to>
      <xdr:col>2</xdr:col>
      <xdr:colOff>266700</xdr:colOff>
      <xdr:row>114</xdr:row>
      <xdr:rowOff>0</xdr:rowOff>
    </xdr:to>
    <xdr:sp>
      <xdr:nvSpPr>
        <xdr:cNvPr id="554" name="Rectangle 389"/>
        <xdr:cNvSpPr>
          <a:spLocks/>
        </xdr:cNvSpPr>
      </xdr:nvSpPr>
      <xdr:spPr>
        <a:xfrm>
          <a:off x="2352675" y="2171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114</xdr:row>
      <xdr:rowOff>0</xdr:rowOff>
    </xdr:from>
    <xdr:to>
      <xdr:col>2</xdr:col>
      <xdr:colOff>266700</xdr:colOff>
      <xdr:row>114</xdr:row>
      <xdr:rowOff>0</xdr:rowOff>
    </xdr:to>
    <xdr:sp>
      <xdr:nvSpPr>
        <xdr:cNvPr id="555" name="Rectangle 390"/>
        <xdr:cNvSpPr>
          <a:spLocks/>
        </xdr:cNvSpPr>
      </xdr:nvSpPr>
      <xdr:spPr>
        <a:xfrm flipH="1">
          <a:off x="2352675" y="2171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95</xdr:row>
      <xdr:rowOff>0</xdr:rowOff>
    </xdr:from>
    <xdr:to>
      <xdr:col>1</xdr:col>
      <xdr:colOff>571500</xdr:colOff>
      <xdr:row>95</xdr:row>
      <xdr:rowOff>0</xdr:rowOff>
    </xdr:to>
    <xdr:sp>
      <xdr:nvSpPr>
        <xdr:cNvPr id="556" name="Rectangle 406"/>
        <xdr:cNvSpPr>
          <a:spLocks/>
        </xdr:cNvSpPr>
      </xdr:nvSpPr>
      <xdr:spPr>
        <a:xfrm>
          <a:off x="876300" y="18097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95</xdr:row>
      <xdr:rowOff>0</xdr:rowOff>
    </xdr:from>
    <xdr:to>
      <xdr:col>1</xdr:col>
      <xdr:colOff>571500</xdr:colOff>
      <xdr:row>95</xdr:row>
      <xdr:rowOff>0</xdr:rowOff>
    </xdr:to>
    <xdr:sp>
      <xdr:nvSpPr>
        <xdr:cNvPr id="557" name="Rectangle 407"/>
        <xdr:cNvSpPr>
          <a:spLocks/>
        </xdr:cNvSpPr>
      </xdr:nvSpPr>
      <xdr:spPr>
        <a:xfrm flipH="1">
          <a:off x="876300" y="18097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95</xdr:row>
      <xdr:rowOff>0</xdr:rowOff>
    </xdr:from>
    <xdr:to>
      <xdr:col>2</xdr:col>
      <xdr:colOff>19050</xdr:colOff>
      <xdr:row>95</xdr:row>
      <xdr:rowOff>0</xdr:rowOff>
    </xdr:to>
    <xdr:sp>
      <xdr:nvSpPr>
        <xdr:cNvPr id="558" name="Rectangle 408"/>
        <xdr:cNvSpPr>
          <a:spLocks/>
        </xdr:cNvSpPr>
      </xdr:nvSpPr>
      <xdr:spPr>
        <a:xfrm flipH="1">
          <a:off x="1743075" y="18097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6</xdr:row>
      <xdr:rowOff>0</xdr:rowOff>
    </xdr:from>
    <xdr:to>
      <xdr:col>2</xdr:col>
      <xdr:colOff>266700</xdr:colOff>
      <xdr:row>6</xdr:row>
      <xdr:rowOff>0</xdr:rowOff>
    </xdr:to>
    <xdr:sp>
      <xdr:nvSpPr>
        <xdr:cNvPr id="559" name="Rectangle 941"/>
        <xdr:cNvSpPr>
          <a:spLocks/>
        </xdr:cNvSpPr>
      </xdr:nvSpPr>
      <xdr:spPr>
        <a:xfrm>
          <a:off x="2352675" y="11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6</xdr:row>
      <xdr:rowOff>0</xdr:rowOff>
    </xdr:from>
    <xdr:to>
      <xdr:col>2</xdr:col>
      <xdr:colOff>266700</xdr:colOff>
      <xdr:row>6</xdr:row>
      <xdr:rowOff>0</xdr:rowOff>
    </xdr:to>
    <xdr:sp>
      <xdr:nvSpPr>
        <xdr:cNvPr id="560" name="Rectangle 942"/>
        <xdr:cNvSpPr>
          <a:spLocks/>
        </xdr:cNvSpPr>
      </xdr:nvSpPr>
      <xdr:spPr>
        <a:xfrm flipH="1">
          <a:off x="2352675" y="11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78</xdr:row>
      <xdr:rowOff>0</xdr:rowOff>
    </xdr:from>
    <xdr:to>
      <xdr:col>1</xdr:col>
      <xdr:colOff>571500</xdr:colOff>
      <xdr:row>78</xdr:row>
      <xdr:rowOff>0</xdr:rowOff>
    </xdr:to>
    <xdr:sp>
      <xdr:nvSpPr>
        <xdr:cNvPr id="561" name="Rectangle 958"/>
        <xdr:cNvSpPr>
          <a:spLocks/>
        </xdr:cNvSpPr>
      </xdr:nvSpPr>
      <xdr:spPr>
        <a:xfrm>
          <a:off x="876300" y="1485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78</xdr:row>
      <xdr:rowOff>0</xdr:rowOff>
    </xdr:from>
    <xdr:to>
      <xdr:col>1</xdr:col>
      <xdr:colOff>571500</xdr:colOff>
      <xdr:row>78</xdr:row>
      <xdr:rowOff>0</xdr:rowOff>
    </xdr:to>
    <xdr:sp>
      <xdr:nvSpPr>
        <xdr:cNvPr id="562" name="Rectangle 959"/>
        <xdr:cNvSpPr>
          <a:spLocks/>
        </xdr:cNvSpPr>
      </xdr:nvSpPr>
      <xdr:spPr>
        <a:xfrm flipH="1">
          <a:off x="876300" y="1485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78</xdr:row>
      <xdr:rowOff>0</xdr:rowOff>
    </xdr:from>
    <xdr:to>
      <xdr:col>2</xdr:col>
      <xdr:colOff>19050</xdr:colOff>
      <xdr:row>78</xdr:row>
      <xdr:rowOff>0</xdr:rowOff>
    </xdr:to>
    <xdr:sp>
      <xdr:nvSpPr>
        <xdr:cNvPr id="563" name="Rectangle 960"/>
        <xdr:cNvSpPr>
          <a:spLocks/>
        </xdr:cNvSpPr>
      </xdr:nvSpPr>
      <xdr:spPr>
        <a:xfrm flipH="1">
          <a:off x="1743075" y="1485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564" name="Rectangle 961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565" name="Rectangle 962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566" name="Rectangle 963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567" name="Rectangle 964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568" name="Rectangle 965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569" name="Rectangle 966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570" name="Rectangle 967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571" name="Rectangle 968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572" name="Rectangle 969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573" name="Rectangle 970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574" name="Rectangle 971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575" name="Rectangle 972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576" name="Rectangle 973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577" name="Rectangle 974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578" name="Rectangle 975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579" name="Rectangle 976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580" name="Rectangle 977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581" name="Rectangle 978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582" name="Rectangle 979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583" name="Rectangle 980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584" name="Rectangle 981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585" name="Rectangle 982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586" name="Rectangle 983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587" name="Rectangle 984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588" name="Rectangle 985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589" name="Rectangle 986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590" name="Rectangle 987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591" name="Rectangle 988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592" name="Rectangle 989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593" name="Rectangle 990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594" name="Rectangle 991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595" name="Rectangle 992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596" name="Rectangle 993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597" name="Rectangle 994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598" name="Rectangle 995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599" name="Rectangle 996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266700</xdr:colOff>
      <xdr:row>46</xdr:row>
      <xdr:rowOff>0</xdr:rowOff>
    </xdr:to>
    <xdr:sp>
      <xdr:nvSpPr>
        <xdr:cNvPr id="600" name="Rectangle 997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266700</xdr:colOff>
      <xdr:row>46</xdr:row>
      <xdr:rowOff>0</xdr:rowOff>
    </xdr:to>
    <xdr:sp>
      <xdr:nvSpPr>
        <xdr:cNvPr id="601" name="Rectangle 998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602" name="Rectangle 999"/>
        <xdr:cNvSpPr>
          <a:spLocks/>
        </xdr:cNvSpPr>
      </xdr:nvSpPr>
      <xdr:spPr>
        <a:xfrm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603" name="Rectangle 1000"/>
        <xdr:cNvSpPr>
          <a:spLocks/>
        </xdr:cNvSpPr>
      </xdr:nvSpPr>
      <xdr:spPr>
        <a:xfrm flipH="1"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19050</xdr:colOff>
      <xdr:row>46</xdr:row>
      <xdr:rowOff>0</xdr:rowOff>
    </xdr:to>
    <xdr:sp>
      <xdr:nvSpPr>
        <xdr:cNvPr id="604" name="Rectangle 1001"/>
        <xdr:cNvSpPr>
          <a:spLocks/>
        </xdr:cNvSpPr>
      </xdr:nvSpPr>
      <xdr:spPr>
        <a:xfrm flipH="1">
          <a:off x="17430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605" name="Rectangle 1002"/>
        <xdr:cNvSpPr>
          <a:spLocks/>
        </xdr:cNvSpPr>
      </xdr:nvSpPr>
      <xdr:spPr>
        <a:xfrm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606" name="Rectangle 1003"/>
        <xdr:cNvSpPr>
          <a:spLocks/>
        </xdr:cNvSpPr>
      </xdr:nvSpPr>
      <xdr:spPr>
        <a:xfrm flipH="1"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19050</xdr:colOff>
      <xdr:row>46</xdr:row>
      <xdr:rowOff>0</xdr:rowOff>
    </xdr:to>
    <xdr:sp>
      <xdr:nvSpPr>
        <xdr:cNvPr id="607" name="Rectangle 1004"/>
        <xdr:cNvSpPr>
          <a:spLocks/>
        </xdr:cNvSpPr>
      </xdr:nvSpPr>
      <xdr:spPr>
        <a:xfrm flipH="1">
          <a:off x="17430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608" name="Rectangle 1005"/>
        <xdr:cNvSpPr>
          <a:spLocks/>
        </xdr:cNvSpPr>
      </xdr:nvSpPr>
      <xdr:spPr>
        <a:xfrm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609" name="Rectangle 1006"/>
        <xdr:cNvSpPr>
          <a:spLocks/>
        </xdr:cNvSpPr>
      </xdr:nvSpPr>
      <xdr:spPr>
        <a:xfrm flipH="1"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19050</xdr:colOff>
      <xdr:row>46</xdr:row>
      <xdr:rowOff>0</xdr:rowOff>
    </xdr:to>
    <xdr:sp>
      <xdr:nvSpPr>
        <xdr:cNvPr id="610" name="Rectangle 1007"/>
        <xdr:cNvSpPr>
          <a:spLocks/>
        </xdr:cNvSpPr>
      </xdr:nvSpPr>
      <xdr:spPr>
        <a:xfrm flipH="1">
          <a:off x="17430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611" name="Rectangle 1008"/>
        <xdr:cNvSpPr>
          <a:spLocks/>
        </xdr:cNvSpPr>
      </xdr:nvSpPr>
      <xdr:spPr>
        <a:xfrm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612" name="Rectangle 1009"/>
        <xdr:cNvSpPr>
          <a:spLocks/>
        </xdr:cNvSpPr>
      </xdr:nvSpPr>
      <xdr:spPr>
        <a:xfrm flipH="1"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19050</xdr:colOff>
      <xdr:row>46</xdr:row>
      <xdr:rowOff>0</xdr:rowOff>
    </xdr:to>
    <xdr:sp>
      <xdr:nvSpPr>
        <xdr:cNvPr id="613" name="Rectangle 1010"/>
        <xdr:cNvSpPr>
          <a:spLocks/>
        </xdr:cNvSpPr>
      </xdr:nvSpPr>
      <xdr:spPr>
        <a:xfrm flipH="1">
          <a:off x="17430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614" name="Rectangle 1011"/>
        <xdr:cNvSpPr>
          <a:spLocks/>
        </xdr:cNvSpPr>
      </xdr:nvSpPr>
      <xdr:spPr>
        <a:xfrm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615" name="Rectangle 1012"/>
        <xdr:cNvSpPr>
          <a:spLocks/>
        </xdr:cNvSpPr>
      </xdr:nvSpPr>
      <xdr:spPr>
        <a:xfrm flipH="1"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19050</xdr:colOff>
      <xdr:row>46</xdr:row>
      <xdr:rowOff>0</xdr:rowOff>
    </xdr:to>
    <xdr:sp>
      <xdr:nvSpPr>
        <xdr:cNvPr id="616" name="Rectangle 1013"/>
        <xdr:cNvSpPr>
          <a:spLocks/>
        </xdr:cNvSpPr>
      </xdr:nvSpPr>
      <xdr:spPr>
        <a:xfrm flipH="1">
          <a:off x="17430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617" name="Rectangle 1014"/>
        <xdr:cNvSpPr>
          <a:spLocks/>
        </xdr:cNvSpPr>
      </xdr:nvSpPr>
      <xdr:spPr>
        <a:xfrm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618" name="Rectangle 1015"/>
        <xdr:cNvSpPr>
          <a:spLocks/>
        </xdr:cNvSpPr>
      </xdr:nvSpPr>
      <xdr:spPr>
        <a:xfrm flipH="1"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19050</xdr:colOff>
      <xdr:row>46</xdr:row>
      <xdr:rowOff>0</xdr:rowOff>
    </xdr:to>
    <xdr:sp>
      <xdr:nvSpPr>
        <xdr:cNvPr id="619" name="Rectangle 1016"/>
        <xdr:cNvSpPr>
          <a:spLocks/>
        </xdr:cNvSpPr>
      </xdr:nvSpPr>
      <xdr:spPr>
        <a:xfrm flipH="1">
          <a:off x="17430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620" name="Rectangle 1017"/>
        <xdr:cNvSpPr>
          <a:spLocks/>
        </xdr:cNvSpPr>
      </xdr:nvSpPr>
      <xdr:spPr>
        <a:xfrm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621" name="Rectangle 1018"/>
        <xdr:cNvSpPr>
          <a:spLocks/>
        </xdr:cNvSpPr>
      </xdr:nvSpPr>
      <xdr:spPr>
        <a:xfrm flipH="1"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19050</xdr:colOff>
      <xdr:row>46</xdr:row>
      <xdr:rowOff>0</xdr:rowOff>
    </xdr:to>
    <xdr:sp>
      <xdr:nvSpPr>
        <xdr:cNvPr id="622" name="Rectangle 1019"/>
        <xdr:cNvSpPr>
          <a:spLocks/>
        </xdr:cNvSpPr>
      </xdr:nvSpPr>
      <xdr:spPr>
        <a:xfrm flipH="1">
          <a:off x="17430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623" name="Rectangle 1020"/>
        <xdr:cNvSpPr>
          <a:spLocks/>
        </xdr:cNvSpPr>
      </xdr:nvSpPr>
      <xdr:spPr>
        <a:xfrm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624" name="Rectangle 1021"/>
        <xdr:cNvSpPr>
          <a:spLocks/>
        </xdr:cNvSpPr>
      </xdr:nvSpPr>
      <xdr:spPr>
        <a:xfrm flipH="1"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19050</xdr:colOff>
      <xdr:row>46</xdr:row>
      <xdr:rowOff>0</xdr:rowOff>
    </xdr:to>
    <xdr:sp>
      <xdr:nvSpPr>
        <xdr:cNvPr id="625" name="Rectangle 1022"/>
        <xdr:cNvSpPr>
          <a:spLocks/>
        </xdr:cNvSpPr>
      </xdr:nvSpPr>
      <xdr:spPr>
        <a:xfrm flipH="1">
          <a:off x="17430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111</xdr:row>
      <xdr:rowOff>0</xdr:rowOff>
    </xdr:from>
    <xdr:to>
      <xdr:col>1</xdr:col>
      <xdr:colOff>571500</xdr:colOff>
      <xdr:row>111</xdr:row>
      <xdr:rowOff>0</xdr:rowOff>
    </xdr:to>
    <xdr:sp>
      <xdr:nvSpPr>
        <xdr:cNvPr id="626" name="Rectangle 1028"/>
        <xdr:cNvSpPr>
          <a:spLocks/>
        </xdr:cNvSpPr>
      </xdr:nvSpPr>
      <xdr:spPr>
        <a:xfrm>
          <a:off x="876300" y="21145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111</xdr:row>
      <xdr:rowOff>0</xdr:rowOff>
    </xdr:from>
    <xdr:to>
      <xdr:col>1</xdr:col>
      <xdr:colOff>571500</xdr:colOff>
      <xdr:row>111</xdr:row>
      <xdr:rowOff>0</xdr:rowOff>
    </xdr:to>
    <xdr:sp>
      <xdr:nvSpPr>
        <xdr:cNvPr id="627" name="Rectangle 1029"/>
        <xdr:cNvSpPr>
          <a:spLocks/>
        </xdr:cNvSpPr>
      </xdr:nvSpPr>
      <xdr:spPr>
        <a:xfrm flipH="1">
          <a:off x="876300" y="21145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111</xdr:row>
      <xdr:rowOff>0</xdr:rowOff>
    </xdr:from>
    <xdr:to>
      <xdr:col>2</xdr:col>
      <xdr:colOff>19050</xdr:colOff>
      <xdr:row>111</xdr:row>
      <xdr:rowOff>0</xdr:rowOff>
    </xdr:to>
    <xdr:sp>
      <xdr:nvSpPr>
        <xdr:cNvPr id="628" name="Rectangle 1030"/>
        <xdr:cNvSpPr>
          <a:spLocks/>
        </xdr:cNvSpPr>
      </xdr:nvSpPr>
      <xdr:spPr>
        <a:xfrm flipH="1">
          <a:off x="1743075" y="21145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60</xdr:row>
      <xdr:rowOff>0</xdr:rowOff>
    </xdr:from>
    <xdr:to>
      <xdr:col>2</xdr:col>
      <xdr:colOff>266700</xdr:colOff>
      <xdr:row>60</xdr:row>
      <xdr:rowOff>0</xdr:rowOff>
    </xdr:to>
    <xdr:sp>
      <xdr:nvSpPr>
        <xdr:cNvPr id="629" name="Rectangle 1034"/>
        <xdr:cNvSpPr>
          <a:spLocks/>
        </xdr:cNvSpPr>
      </xdr:nvSpPr>
      <xdr:spPr>
        <a:xfrm>
          <a:off x="2352675" y="1143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60</xdr:row>
      <xdr:rowOff>0</xdr:rowOff>
    </xdr:from>
    <xdr:to>
      <xdr:col>2</xdr:col>
      <xdr:colOff>266700</xdr:colOff>
      <xdr:row>60</xdr:row>
      <xdr:rowOff>0</xdr:rowOff>
    </xdr:to>
    <xdr:sp>
      <xdr:nvSpPr>
        <xdr:cNvPr id="630" name="Rectangle 1035"/>
        <xdr:cNvSpPr>
          <a:spLocks/>
        </xdr:cNvSpPr>
      </xdr:nvSpPr>
      <xdr:spPr>
        <a:xfrm flipH="1">
          <a:off x="2352675" y="1143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60</xdr:row>
      <xdr:rowOff>0</xdr:rowOff>
    </xdr:from>
    <xdr:to>
      <xdr:col>2</xdr:col>
      <xdr:colOff>266700</xdr:colOff>
      <xdr:row>60</xdr:row>
      <xdr:rowOff>0</xdr:rowOff>
    </xdr:to>
    <xdr:sp>
      <xdr:nvSpPr>
        <xdr:cNvPr id="631" name="Rectangle 1039"/>
        <xdr:cNvSpPr>
          <a:spLocks/>
        </xdr:cNvSpPr>
      </xdr:nvSpPr>
      <xdr:spPr>
        <a:xfrm>
          <a:off x="2352675" y="1143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60</xdr:row>
      <xdr:rowOff>0</xdr:rowOff>
    </xdr:from>
    <xdr:to>
      <xdr:col>2</xdr:col>
      <xdr:colOff>266700</xdr:colOff>
      <xdr:row>60</xdr:row>
      <xdr:rowOff>0</xdr:rowOff>
    </xdr:to>
    <xdr:sp>
      <xdr:nvSpPr>
        <xdr:cNvPr id="632" name="Rectangle 1040"/>
        <xdr:cNvSpPr>
          <a:spLocks/>
        </xdr:cNvSpPr>
      </xdr:nvSpPr>
      <xdr:spPr>
        <a:xfrm flipH="1">
          <a:off x="2352675" y="1143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571500</xdr:colOff>
      <xdr:row>28</xdr:row>
      <xdr:rowOff>0</xdr:rowOff>
    </xdr:to>
    <xdr:sp>
      <xdr:nvSpPr>
        <xdr:cNvPr id="633" name="Rectangle 1181"/>
        <xdr:cNvSpPr>
          <a:spLocks/>
        </xdr:cNvSpPr>
      </xdr:nvSpPr>
      <xdr:spPr>
        <a:xfrm>
          <a:off x="876300" y="533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571500</xdr:colOff>
      <xdr:row>28</xdr:row>
      <xdr:rowOff>0</xdr:rowOff>
    </xdr:to>
    <xdr:sp>
      <xdr:nvSpPr>
        <xdr:cNvPr id="634" name="Rectangle 1182"/>
        <xdr:cNvSpPr>
          <a:spLocks/>
        </xdr:cNvSpPr>
      </xdr:nvSpPr>
      <xdr:spPr>
        <a:xfrm flipH="1">
          <a:off x="876300" y="533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28</xdr:row>
      <xdr:rowOff>0</xdr:rowOff>
    </xdr:from>
    <xdr:to>
      <xdr:col>2</xdr:col>
      <xdr:colOff>19050</xdr:colOff>
      <xdr:row>28</xdr:row>
      <xdr:rowOff>0</xdr:rowOff>
    </xdr:to>
    <xdr:sp>
      <xdr:nvSpPr>
        <xdr:cNvPr id="635" name="Rectangle 1183"/>
        <xdr:cNvSpPr>
          <a:spLocks/>
        </xdr:cNvSpPr>
      </xdr:nvSpPr>
      <xdr:spPr>
        <a:xfrm flipH="1">
          <a:off x="1743075" y="533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636" name="Rectangle 1190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637" name="Rectangle 1191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638" name="Rectangle 1192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639" name="Rectangle 1193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640" name="Rectangle 1194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641" name="Rectangle 1195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642" name="Rectangle 1196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643" name="Rectangle 1197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644" name="Rectangle 1198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645" name="Rectangle 1199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646" name="Rectangle 1200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647" name="Rectangle 1201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648" name="Rectangle 1202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649" name="Rectangle 1203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650" name="Rectangle 1204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651" name="Rectangle 1205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652" name="Rectangle 1206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653" name="Rectangle 1207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654" name="Rectangle 1208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655" name="Rectangle 1209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656" name="Rectangle 1210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657" name="Rectangle 1211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658" name="Rectangle 1212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659" name="Rectangle 1213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660" name="Rectangle 1214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661" name="Rectangle 1215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662" name="Rectangle 1216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663" name="Rectangle 1217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664" name="Rectangle 1218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665" name="Rectangle 1219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666" name="Rectangle 1220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667" name="Rectangle 1221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668" name="Rectangle 1222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669" name="Rectangle 1223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670" name="Rectangle 1224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671" name="Rectangle 1225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266700</xdr:colOff>
      <xdr:row>46</xdr:row>
      <xdr:rowOff>0</xdr:rowOff>
    </xdr:to>
    <xdr:sp>
      <xdr:nvSpPr>
        <xdr:cNvPr id="672" name="Rectangle 1226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266700</xdr:colOff>
      <xdr:row>46</xdr:row>
      <xdr:rowOff>0</xdr:rowOff>
    </xdr:to>
    <xdr:sp>
      <xdr:nvSpPr>
        <xdr:cNvPr id="673" name="Rectangle 1227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674" name="Rectangle 1228"/>
        <xdr:cNvSpPr>
          <a:spLocks/>
        </xdr:cNvSpPr>
      </xdr:nvSpPr>
      <xdr:spPr>
        <a:xfrm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675" name="Rectangle 1229"/>
        <xdr:cNvSpPr>
          <a:spLocks/>
        </xdr:cNvSpPr>
      </xdr:nvSpPr>
      <xdr:spPr>
        <a:xfrm flipH="1"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19050</xdr:colOff>
      <xdr:row>46</xdr:row>
      <xdr:rowOff>0</xdr:rowOff>
    </xdr:to>
    <xdr:sp>
      <xdr:nvSpPr>
        <xdr:cNvPr id="676" name="Rectangle 1230"/>
        <xdr:cNvSpPr>
          <a:spLocks/>
        </xdr:cNvSpPr>
      </xdr:nvSpPr>
      <xdr:spPr>
        <a:xfrm flipH="1">
          <a:off x="17430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677" name="Rectangle 1231"/>
        <xdr:cNvSpPr>
          <a:spLocks/>
        </xdr:cNvSpPr>
      </xdr:nvSpPr>
      <xdr:spPr>
        <a:xfrm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678" name="Rectangle 1232"/>
        <xdr:cNvSpPr>
          <a:spLocks/>
        </xdr:cNvSpPr>
      </xdr:nvSpPr>
      <xdr:spPr>
        <a:xfrm flipH="1"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19050</xdr:colOff>
      <xdr:row>46</xdr:row>
      <xdr:rowOff>0</xdr:rowOff>
    </xdr:to>
    <xdr:sp>
      <xdr:nvSpPr>
        <xdr:cNvPr id="679" name="Rectangle 1233"/>
        <xdr:cNvSpPr>
          <a:spLocks/>
        </xdr:cNvSpPr>
      </xdr:nvSpPr>
      <xdr:spPr>
        <a:xfrm flipH="1">
          <a:off x="17430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680" name="Rectangle 1234"/>
        <xdr:cNvSpPr>
          <a:spLocks/>
        </xdr:cNvSpPr>
      </xdr:nvSpPr>
      <xdr:spPr>
        <a:xfrm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681" name="Rectangle 1235"/>
        <xdr:cNvSpPr>
          <a:spLocks/>
        </xdr:cNvSpPr>
      </xdr:nvSpPr>
      <xdr:spPr>
        <a:xfrm flipH="1"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19050</xdr:colOff>
      <xdr:row>46</xdr:row>
      <xdr:rowOff>0</xdr:rowOff>
    </xdr:to>
    <xdr:sp>
      <xdr:nvSpPr>
        <xdr:cNvPr id="682" name="Rectangle 1236"/>
        <xdr:cNvSpPr>
          <a:spLocks/>
        </xdr:cNvSpPr>
      </xdr:nvSpPr>
      <xdr:spPr>
        <a:xfrm flipH="1">
          <a:off x="17430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683" name="Rectangle 1237"/>
        <xdr:cNvSpPr>
          <a:spLocks/>
        </xdr:cNvSpPr>
      </xdr:nvSpPr>
      <xdr:spPr>
        <a:xfrm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684" name="Rectangle 1238"/>
        <xdr:cNvSpPr>
          <a:spLocks/>
        </xdr:cNvSpPr>
      </xdr:nvSpPr>
      <xdr:spPr>
        <a:xfrm flipH="1"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19050</xdr:colOff>
      <xdr:row>46</xdr:row>
      <xdr:rowOff>0</xdr:rowOff>
    </xdr:to>
    <xdr:sp>
      <xdr:nvSpPr>
        <xdr:cNvPr id="685" name="Rectangle 1239"/>
        <xdr:cNvSpPr>
          <a:spLocks/>
        </xdr:cNvSpPr>
      </xdr:nvSpPr>
      <xdr:spPr>
        <a:xfrm flipH="1">
          <a:off x="17430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686" name="Rectangle 1240"/>
        <xdr:cNvSpPr>
          <a:spLocks/>
        </xdr:cNvSpPr>
      </xdr:nvSpPr>
      <xdr:spPr>
        <a:xfrm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687" name="Rectangle 1241"/>
        <xdr:cNvSpPr>
          <a:spLocks/>
        </xdr:cNvSpPr>
      </xdr:nvSpPr>
      <xdr:spPr>
        <a:xfrm flipH="1"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19050</xdr:colOff>
      <xdr:row>46</xdr:row>
      <xdr:rowOff>0</xdr:rowOff>
    </xdr:to>
    <xdr:sp>
      <xdr:nvSpPr>
        <xdr:cNvPr id="688" name="Rectangle 1242"/>
        <xdr:cNvSpPr>
          <a:spLocks/>
        </xdr:cNvSpPr>
      </xdr:nvSpPr>
      <xdr:spPr>
        <a:xfrm flipH="1">
          <a:off x="17430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689" name="Rectangle 1243"/>
        <xdr:cNvSpPr>
          <a:spLocks/>
        </xdr:cNvSpPr>
      </xdr:nvSpPr>
      <xdr:spPr>
        <a:xfrm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690" name="Rectangle 1244"/>
        <xdr:cNvSpPr>
          <a:spLocks/>
        </xdr:cNvSpPr>
      </xdr:nvSpPr>
      <xdr:spPr>
        <a:xfrm flipH="1"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19050</xdr:colOff>
      <xdr:row>46</xdr:row>
      <xdr:rowOff>0</xdr:rowOff>
    </xdr:to>
    <xdr:sp>
      <xdr:nvSpPr>
        <xdr:cNvPr id="691" name="Rectangle 1245"/>
        <xdr:cNvSpPr>
          <a:spLocks/>
        </xdr:cNvSpPr>
      </xdr:nvSpPr>
      <xdr:spPr>
        <a:xfrm flipH="1">
          <a:off x="17430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692" name="Rectangle 1246"/>
        <xdr:cNvSpPr>
          <a:spLocks/>
        </xdr:cNvSpPr>
      </xdr:nvSpPr>
      <xdr:spPr>
        <a:xfrm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693" name="Rectangle 1247"/>
        <xdr:cNvSpPr>
          <a:spLocks/>
        </xdr:cNvSpPr>
      </xdr:nvSpPr>
      <xdr:spPr>
        <a:xfrm flipH="1"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19050</xdr:colOff>
      <xdr:row>46</xdr:row>
      <xdr:rowOff>0</xdr:rowOff>
    </xdr:to>
    <xdr:sp>
      <xdr:nvSpPr>
        <xdr:cNvPr id="694" name="Rectangle 1248"/>
        <xdr:cNvSpPr>
          <a:spLocks/>
        </xdr:cNvSpPr>
      </xdr:nvSpPr>
      <xdr:spPr>
        <a:xfrm flipH="1">
          <a:off x="17430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695" name="Rectangle 1249"/>
        <xdr:cNvSpPr>
          <a:spLocks/>
        </xdr:cNvSpPr>
      </xdr:nvSpPr>
      <xdr:spPr>
        <a:xfrm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696" name="Rectangle 1250"/>
        <xdr:cNvSpPr>
          <a:spLocks/>
        </xdr:cNvSpPr>
      </xdr:nvSpPr>
      <xdr:spPr>
        <a:xfrm flipH="1"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19050</xdr:colOff>
      <xdr:row>46</xdr:row>
      <xdr:rowOff>0</xdr:rowOff>
    </xdr:to>
    <xdr:sp>
      <xdr:nvSpPr>
        <xdr:cNvPr id="697" name="Rectangle 1251"/>
        <xdr:cNvSpPr>
          <a:spLocks/>
        </xdr:cNvSpPr>
      </xdr:nvSpPr>
      <xdr:spPr>
        <a:xfrm flipH="1">
          <a:off x="17430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571500</xdr:colOff>
      <xdr:row>28</xdr:row>
      <xdr:rowOff>0</xdr:rowOff>
    </xdr:to>
    <xdr:sp>
      <xdr:nvSpPr>
        <xdr:cNvPr id="698" name="Rectangle 1258"/>
        <xdr:cNvSpPr>
          <a:spLocks/>
        </xdr:cNvSpPr>
      </xdr:nvSpPr>
      <xdr:spPr>
        <a:xfrm>
          <a:off x="876300" y="533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571500</xdr:colOff>
      <xdr:row>28</xdr:row>
      <xdr:rowOff>0</xdr:rowOff>
    </xdr:to>
    <xdr:sp>
      <xdr:nvSpPr>
        <xdr:cNvPr id="699" name="Rectangle 1259"/>
        <xdr:cNvSpPr>
          <a:spLocks/>
        </xdr:cNvSpPr>
      </xdr:nvSpPr>
      <xdr:spPr>
        <a:xfrm flipH="1">
          <a:off x="876300" y="533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28</xdr:row>
      <xdr:rowOff>0</xdr:rowOff>
    </xdr:from>
    <xdr:to>
      <xdr:col>2</xdr:col>
      <xdr:colOff>19050</xdr:colOff>
      <xdr:row>28</xdr:row>
      <xdr:rowOff>0</xdr:rowOff>
    </xdr:to>
    <xdr:sp>
      <xdr:nvSpPr>
        <xdr:cNvPr id="700" name="Rectangle 1260"/>
        <xdr:cNvSpPr>
          <a:spLocks/>
        </xdr:cNvSpPr>
      </xdr:nvSpPr>
      <xdr:spPr>
        <a:xfrm flipH="1">
          <a:off x="1743075" y="533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701" name="Rectangle 1267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702" name="Rectangle 1268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703" name="Rectangle 1269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704" name="Rectangle 1270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705" name="Rectangle 1271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706" name="Rectangle 1272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707" name="Rectangle 1273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708" name="Rectangle 1274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709" name="Rectangle 1275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710" name="Rectangle 1276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711" name="Rectangle 1277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712" name="Rectangle 1278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713" name="Rectangle 1279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714" name="Rectangle 1280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715" name="Rectangle 1281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716" name="Rectangle 1282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717" name="Rectangle 1283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718" name="Rectangle 1284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719" name="Rectangle 1285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720" name="Rectangle 1286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721" name="Rectangle 1287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722" name="Rectangle 1288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723" name="Rectangle 1289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724" name="Rectangle 1290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725" name="Rectangle 1291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726" name="Rectangle 1292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727" name="Rectangle 1293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728" name="Rectangle 1294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729" name="Rectangle 1295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730" name="Rectangle 1296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731" name="Rectangle 1297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732" name="Rectangle 1298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733" name="Rectangle 1299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734" name="Rectangle 1300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735" name="Rectangle 1301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736" name="Rectangle 1302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266700</xdr:colOff>
      <xdr:row>46</xdr:row>
      <xdr:rowOff>0</xdr:rowOff>
    </xdr:to>
    <xdr:sp>
      <xdr:nvSpPr>
        <xdr:cNvPr id="737" name="Rectangle 1303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266700</xdr:colOff>
      <xdr:row>46</xdr:row>
      <xdr:rowOff>0</xdr:rowOff>
    </xdr:to>
    <xdr:sp>
      <xdr:nvSpPr>
        <xdr:cNvPr id="738" name="Rectangle 1304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739" name="Rectangle 1305"/>
        <xdr:cNvSpPr>
          <a:spLocks/>
        </xdr:cNvSpPr>
      </xdr:nvSpPr>
      <xdr:spPr>
        <a:xfrm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740" name="Rectangle 1306"/>
        <xdr:cNvSpPr>
          <a:spLocks/>
        </xdr:cNvSpPr>
      </xdr:nvSpPr>
      <xdr:spPr>
        <a:xfrm flipH="1"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19050</xdr:colOff>
      <xdr:row>46</xdr:row>
      <xdr:rowOff>0</xdr:rowOff>
    </xdr:to>
    <xdr:sp>
      <xdr:nvSpPr>
        <xdr:cNvPr id="741" name="Rectangle 1307"/>
        <xdr:cNvSpPr>
          <a:spLocks/>
        </xdr:cNvSpPr>
      </xdr:nvSpPr>
      <xdr:spPr>
        <a:xfrm flipH="1">
          <a:off x="17430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742" name="Rectangle 1308"/>
        <xdr:cNvSpPr>
          <a:spLocks/>
        </xdr:cNvSpPr>
      </xdr:nvSpPr>
      <xdr:spPr>
        <a:xfrm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743" name="Rectangle 1309"/>
        <xdr:cNvSpPr>
          <a:spLocks/>
        </xdr:cNvSpPr>
      </xdr:nvSpPr>
      <xdr:spPr>
        <a:xfrm flipH="1"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19050</xdr:colOff>
      <xdr:row>46</xdr:row>
      <xdr:rowOff>0</xdr:rowOff>
    </xdr:to>
    <xdr:sp>
      <xdr:nvSpPr>
        <xdr:cNvPr id="744" name="Rectangle 1310"/>
        <xdr:cNvSpPr>
          <a:spLocks/>
        </xdr:cNvSpPr>
      </xdr:nvSpPr>
      <xdr:spPr>
        <a:xfrm flipH="1">
          <a:off x="17430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745" name="Rectangle 1311"/>
        <xdr:cNvSpPr>
          <a:spLocks/>
        </xdr:cNvSpPr>
      </xdr:nvSpPr>
      <xdr:spPr>
        <a:xfrm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746" name="Rectangle 1312"/>
        <xdr:cNvSpPr>
          <a:spLocks/>
        </xdr:cNvSpPr>
      </xdr:nvSpPr>
      <xdr:spPr>
        <a:xfrm flipH="1"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19050</xdr:colOff>
      <xdr:row>46</xdr:row>
      <xdr:rowOff>0</xdr:rowOff>
    </xdr:to>
    <xdr:sp>
      <xdr:nvSpPr>
        <xdr:cNvPr id="747" name="Rectangle 1313"/>
        <xdr:cNvSpPr>
          <a:spLocks/>
        </xdr:cNvSpPr>
      </xdr:nvSpPr>
      <xdr:spPr>
        <a:xfrm flipH="1">
          <a:off x="17430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748" name="Rectangle 1314"/>
        <xdr:cNvSpPr>
          <a:spLocks/>
        </xdr:cNvSpPr>
      </xdr:nvSpPr>
      <xdr:spPr>
        <a:xfrm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749" name="Rectangle 1315"/>
        <xdr:cNvSpPr>
          <a:spLocks/>
        </xdr:cNvSpPr>
      </xdr:nvSpPr>
      <xdr:spPr>
        <a:xfrm flipH="1"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19050</xdr:colOff>
      <xdr:row>46</xdr:row>
      <xdr:rowOff>0</xdr:rowOff>
    </xdr:to>
    <xdr:sp>
      <xdr:nvSpPr>
        <xdr:cNvPr id="750" name="Rectangle 1316"/>
        <xdr:cNvSpPr>
          <a:spLocks/>
        </xdr:cNvSpPr>
      </xdr:nvSpPr>
      <xdr:spPr>
        <a:xfrm flipH="1">
          <a:off x="17430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751" name="Rectangle 1317"/>
        <xdr:cNvSpPr>
          <a:spLocks/>
        </xdr:cNvSpPr>
      </xdr:nvSpPr>
      <xdr:spPr>
        <a:xfrm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752" name="Rectangle 1318"/>
        <xdr:cNvSpPr>
          <a:spLocks/>
        </xdr:cNvSpPr>
      </xdr:nvSpPr>
      <xdr:spPr>
        <a:xfrm flipH="1"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19050</xdr:colOff>
      <xdr:row>46</xdr:row>
      <xdr:rowOff>0</xdr:rowOff>
    </xdr:to>
    <xdr:sp>
      <xdr:nvSpPr>
        <xdr:cNvPr id="753" name="Rectangle 1319"/>
        <xdr:cNvSpPr>
          <a:spLocks/>
        </xdr:cNvSpPr>
      </xdr:nvSpPr>
      <xdr:spPr>
        <a:xfrm flipH="1">
          <a:off x="17430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754" name="Rectangle 1320"/>
        <xdr:cNvSpPr>
          <a:spLocks/>
        </xdr:cNvSpPr>
      </xdr:nvSpPr>
      <xdr:spPr>
        <a:xfrm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755" name="Rectangle 1321"/>
        <xdr:cNvSpPr>
          <a:spLocks/>
        </xdr:cNvSpPr>
      </xdr:nvSpPr>
      <xdr:spPr>
        <a:xfrm flipH="1"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19050</xdr:colOff>
      <xdr:row>46</xdr:row>
      <xdr:rowOff>0</xdr:rowOff>
    </xdr:to>
    <xdr:sp>
      <xdr:nvSpPr>
        <xdr:cNvPr id="756" name="Rectangle 1322"/>
        <xdr:cNvSpPr>
          <a:spLocks/>
        </xdr:cNvSpPr>
      </xdr:nvSpPr>
      <xdr:spPr>
        <a:xfrm flipH="1">
          <a:off x="17430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757" name="Rectangle 1323"/>
        <xdr:cNvSpPr>
          <a:spLocks/>
        </xdr:cNvSpPr>
      </xdr:nvSpPr>
      <xdr:spPr>
        <a:xfrm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758" name="Rectangle 1324"/>
        <xdr:cNvSpPr>
          <a:spLocks/>
        </xdr:cNvSpPr>
      </xdr:nvSpPr>
      <xdr:spPr>
        <a:xfrm flipH="1"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19050</xdr:colOff>
      <xdr:row>46</xdr:row>
      <xdr:rowOff>0</xdr:rowOff>
    </xdr:to>
    <xdr:sp>
      <xdr:nvSpPr>
        <xdr:cNvPr id="759" name="Rectangle 1325"/>
        <xdr:cNvSpPr>
          <a:spLocks/>
        </xdr:cNvSpPr>
      </xdr:nvSpPr>
      <xdr:spPr>
        <a:xfrm flipH="1">
          <a:off x="17430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760" name="Rectangle 1326"/>
        <xdr:cNvSpPr>
          <a:spLocks/>
        </xdr:cNvSpPr>
      </xdr:nvSpPr>
      <xdr:spPr>
        <a:xfrm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761" name="Rectangle 1327"/>
        <xdr:cNvSpPr>
          <a:spLocks/>
        </xdr:cNvSpPr>
      </xdr:nvSpPr>
      <xdr:spPr>
        <a:xfrm flipH="1"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19050</xdr:colOff>
      <xdr:row>46</xdr:row>
      <xdr:rowOff>0</xdr:rowOff>
    </xdr:to>
    <xdr:sp>
      <xdr:nvSpPr>
        <xdr:cNvPr id="762" name="Rectangle 1328"/>
        <xdr:cNvSpPr>
          <a:spLocks/>
        </xdr:cNvSpPr>
      </xdr:nvSpPr>
      <xdr:spPr>
        <a:xfrm flipH="1">
          <a:off x="17430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114</xdr:row>
      <xdr:rowOff>0</xdr:rowOff>
    </xdr:from>
    <xdr:to>
      <xdr:col>2</xdr:col>
      <xdr:colOff>266700</xdr:colOff>
      <xdr:row>114</xdr:row>
      <xdr:rowOff>0</xdr:rowOff>
    </xdr:to>
    <xdr:sp>
      <xdr:nvSpPr>
        <xdr:cNvPr id="763" name="Rectangle 1329"/>
        <xdr:cNvSpPr>
          <a:spLocks/>
        </xdr:cNvSpPr>
      </xdr:nvSpPr>
      <xdr:spPr>
        <a:xfrm>
          <a:off x="2352675" y="2171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114</xdr:row>
      <xdr:rowOff>0</xdr:rowOff>
    </xdr:from>
    <xdr:to>
      <xdr:col>2</xdr:col>
      <xdr:colOff>266700</xdr:colOff>
      <xdr:row>114</xdr:row>
      <xdr:rowOff>0</xdr:rowOff>
    </xdr:to>
    <xdr:sp>
      <xdr:nvSpPr>
        <xdr:cNvPr id="764" name="Rectangle 1330"/>
        <xdr:cNvSpPr>
          <a:spLocks/>
        </xdr:cNvSpPr>
      </xdr:nvSpPr>
      <xdr:spPr>
        <a:xfrm flipH="1">
          <a:off x="2352675" y="2171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95</xdr:row>
      <xdr:rowOff>0</xdr:rowOff>
    </xdr:from>
    <xdr:to>
      <xdr:col>1</xdr:col>
      <xdr:colOff>571500</xdr:colOff>
      <xdr:row>95</xdr:row>
      <xdr:rowOff>0</xdr:rowOff>
    </xdr:to>
    <xdr:sp>
      <xdr:nvSpPr>
        <xdr:cNvPr id="765" name="Rectangle 1346"/>
        <xdr:cNvSpPr>
          <a:spLocks/>
        </xdr:cNvSpPr>
      </xdr:nvSpPr>
      <xdr:spPr>
        <a:xfrm>
          <a:off x="876300" y="18097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95</xdr:row>
      <xdr:rowOff>0</xdr:rowOff>
    </xdr:from>
    <xdr:to>
      <xdr:col>1</xdr:col>
      <xdr:colOff>571500</xdr:colOff>
      <xdr:row>95</xdr:row>
      <xdr:rowOff>0</xdr:rowOff>
    </xdr:to>
    <xdr:sp>
      <xdr:nvSpPr>
        <xdr:cNvPr id="766" name="Rectangle 1347"/>
        <xdr:cNvSpPr>
          <a:spLocks/>
        </xdr:cNvSpPr>
      </xdr:nvSpPr>
      <xdr:spPr>
        <a:xfrm flipH="1">
          <a:off x="876300" y="18097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95</xdr:row>
      <xdr:rowOff>0</xdr:rowOff>
    </xdr:from>
    <xdr:to>
      <xdr:col>2</xdr:col>
      <xdr:colOff>19050</xdr:colOff>
      <xdr:row>95</xdr:row>
      <xdr:rowOff>0</xdr:rowOff>
    </xdr:to>
    <xdr:sp>
      <xdr:nvSpPr>
        <xdr:cNvPr id="767" name="Rectangle 1348"/>
        <xdr:cNvSpPr>
          <a:spLocks/>
        </xdr:cNvSpPr>
      </xdr:nvSpPr>
      <xdr:spPr>
        <a:xfrm flipH="1">
          <a:off x="1743075" y="18097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6</xdr:row>
      <xdr:rowOff>0</xdr:rowOff>
    </xdr:from>
    <xdr:to>
      <xdr:col>2</xdr:col>
      <xdr:colOff>266700</xdr:colOff>
      <xdr:row>6</xdr:row>
      <xdr:rowOff>0</xdr:rowOff>
    </xdr:to>
    <xdr:sp>
      <xdr:nvSpPr>
        <xdr:cNvPr id="768" name="Rectangle 471"/>
        <xdr:cNvSpPr>
          <a:spLocks/>
        </xdr:cNvSpPr>
      </xdr:nvSpPr>
      <xdr:spPr>
        <a:xfrm>
          <a:off x="2352675" y="11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6</xdr:row>
      <xdr:rowOff>0</xdr:rowOff>
    </xdr:from>
    <xdr:to>
      <xdr:col>2</xdr:col>
      <xdr:colOff>266700</xdr:colOff>
      <xdr:row>6</xdr:row>
      <xdr:rowOff>0</xdr:rowOff>
    </xdr:to>
    <xdr:sp>
      <xdr:nvSpPr>
        <xdr:cNvPr id="769" name="Rectangle 472"/>
        <xdr:cNvSpPr>
          <a:spLocks/>
        </xdr:cNvSpPr>
      </xdr:nvSpPr>
      <xdr:spPr>
        <a:xfrm flipH="1">
          <a:off x="2352675" y="11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78</xdr:row>
      <xdr:rowOff>0</xdr:rowOff>
    </xdr:from>
    <xdr:to>
      <xdr:col>1</xdr:col>
      <xdr:colOff>571500</xdr:colOff>
      <xdr:row>78</xdr:row>
      <xdr:rowOff>0</xdr:rowOff>
    </xdr:to>
    <xdr:sp>
      <xdr:nvSpPr>
        <xdr:cNvPr id="770" name="Rectangle 488"/>
        <xdr:cNvSpPr>
          <a:spLocks/>
        </xdr:cNvSpPr>
      </xdr:nvSpPr>
      <xdr:spPr>
        <a:xfrm>
          <a:off x="876300" y="1485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78</xdr:row>
      <xdr:rowOff>0</xdr:rowOff>
    </xdr:from>
    <xdr:to>
      <xdr:col>1</xdr:col>
      <xdr:colOff>571500</xdr:colOff>
      <xdr:row>78</xdr:row>
      <xdr:rowOff>0</xdr:rowOff>
    </xdr:to>
    <xdr:sp>
      <xdr:nvSpPr>
        <xdr:cNvPr id="771" name="Rectangle 489"/>
        <xdr:cNvSpPr>
          <a:spLocks/>
        </xdr:cNvSpPr>
      </xdr:nvSpPr>
      <xdr:spPr>
        <a:xfrm flipH="1">
          <a:off x="876300" y="1485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78</xdr:row>
      <xdr:rowOff>0</xdr:rowOff>
    </xdr:from>
    <xdr:to>
      <xdr:col>2</xdr:col>
      <xdr:colOff>19050</xdr:colOff>
      <xdr:row>78</xdr:row>
      <xdr:rowOff>0</xdr:rowOff>
    </xdr:to>
    <xdr:sp>
      <xdr:nvSpPr>
        <xdr:cNvPr id="772" name="Rectangle 490"/>
        <xdr:cNvSpPr>
          <a:spLocks/>
        </xdr:cNvSpPr>
      </xdr:nvSpPr>
      <xdr:spPr>
        <a:xfrm flipH="1">
          <a:off x="1743075" y="1485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773" name="Rectangle 491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774" name="Rectangle 492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775" name="Rectangle 493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776" name="Rectangle 494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777" name="Rectangle 495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778" name="Rectangle 496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779" name="Rectangle 497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780" name="Rectangle 498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781" name="Rectangle 499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782" name="Rectangle 500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783" name="Rectangle 501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784" name="Rectangle 502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785" name="Rectangle 503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786" name="Rectangle 504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787" name="Rectangle 505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788" name="Rectangle 506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789" name="Rectangle 507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790" name="Rectangle 508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791" name="Rectangle 509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792" name="Rectangle 510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793" name="Rectangle 511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794" name="Rectangle 512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795" name="Rectangle 513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796" name="Rectangle 514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797" name="Rectangle 515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798" name="Rectangle 516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799" name="Rectangle 517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800" name="Rectangle 518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801" name="Rectangle 519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802" name="Rectangle 520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803" name="Rectangle 521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804" name="Rectangle 522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805" name="Rectangle 523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806" name="Rectangle 524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807" name="Rectangle 525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808" name="Rectangle 526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266700</xdr:colOff>
      <xdr:row>46</xdr:row>
      <xdr:rowOff>0</xdr:rowOff>
    </xdr:to>
    <xdr:sp>
      <xdr:nvSpPr>
        <xdr:cNvPr id="809" name="Rectangle 527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266700</xdr:colOff>
      <xdr:row>46</xdr:row>
      <xdr:rowOff>0</xdr:rowOff>
    </xdr:to>
    <xdr:sp>
      <xdr:nvSpPr>
        <xdr:cNvPr id="810" name="Rectangle 528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811" name="Rectangle 529"/>
        <xdr:cNvSpPr>
          <a:spLocks/>
        </xdr:cNvSpPr>
      </xdr:nvSpPr>
      <xdr:spPr>
        <a:xfrm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812" name="Rectangle 530"/>
        <xdr:cNvSpPr>
          <a:spLocks/>
        </xdr:cNvSpPr>
      </xdr:nvSpPr>
      <xdr:spPr>
        <a:xfrm flipH="1"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19050</xdr:colOff>
      <xdr:row>46</xdr:row>
      <xdr:rowOff>0</xdr:rowOff>
    </xdr:to>
    <xdr:sp>
      <xdr:nvSpPr>
        <xdr:cNvPr id="813" name="Rectangle 531"/>
        <xdr:cNvSpPr>
          <a:spLocks/>
        </xdr:cNvSpPr>
      </xdr:nvSpPr>
      <xdr:spPr>
        <a:xfrm flipH="1">
          <a:off x="17430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814" name="Rectangle 532"/>
        <xdr:cNvSpPr>
          <a:spLocks/>
        </xdr:cNvSpPr>
      </xdr:nvSpPr>
      <xdr:spPr>
        <a:xfrm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815" name="Rectangle 533"/>
        <xdr:cNvSpPr>
          <a:spLocks/>
        </xdr:cNvSpPr>
      </xdr:nvSpPr>
      <xdr:spPr>
        <a:xfrm flipH="1"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19050</xdr:colOff>
      <xdr:row>46</xdr:row>
      <xdr:rowOff>0</xdr:rowOff>
    </xdr:to>
    <xdr:sp>
      <xdr:nvSpPr>
        <xdr:cNvPr id="816" name="Rectangle 534"/>
        <xdr:cNvSpPr>
          <a:spLocks/>
        </xdr:cNvSpPr>
      </xdr:nvSpPr>
      <xdr:spPr>
        <a:xfrm flipH="1">
          <a:off x="17430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817" name="Rectangle 535"/>
        <xdr:cNvSpPr>
          <a:spLocks/>
        </xdr:cNvSpPr>
      </xdr:nvSpPr>
      <xdr:spPr>
        <a:xfrm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818" name="Rectangle 536"/>
        <xdr:cNvSpPr>
          <a:spLocks/>
        </xdr:cNvSpPr>
      </xdr:nvSpPr>
      <xdr:spPr>
        <a:xfrm flipH="1"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19050</xdr:colOff>
      <xdr:row>46</xdr:row>
      <xdr:rowOff>0</xdr:rowOff>
    </xdr:to>
    <xdr:sp>
      <xdr:nvSpPr>
        <xdr:cNvPr id="819" name="Rectangle 537"/>
        <xdr:cNvSpPr>
          <a:spLocks/>
        </xdr:cNvSpPr>
      </xdr:nvSpPr>
      <xdr:spPr>
        <a:xfrm flipH="1">
          <a:off x="17430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820" name="Rectangle 538"/>
        <xdr:cNvSpPr>
          <a:spLocks/>
        </xdr:cNvSpPr>
      </xdr:nvSpPr>
      <xdr:spPr>
        <a:xfrm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821" name="Rectangle 539"/>
        <xdr:cNvSpPr>
          <a:spLocks/>
        </xdr:cNvSpPr>
      </xdr:nvSpPr>
      <xdr:spPr>
        <a:xfrm flipH="1"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19050</xdr:colOff>
      <xdr:row>46</xdr:row>
      <xdr:rowOff>0</xdr:rowOff>
    </xdr:to>
    <xdr:sp>
      <xdr:nvSpPr>
        <xdr:cNvPr id="822" name="Rectangle 540"/>
        <xdr:cNvSpPr>
          <a:spLocks/>
        </xdr:cNvSpPr>
      </xdr:nvSpPr>
      <xdr:spPr>
        <a:xfrm flipH="1">
          <a:off x="17430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823" name="Rectangle 541"/>
        <xdr:cNvSpPr>
          <a:spLocks/>
        </xdr:cNvSpPr>
      </xdr:nvSpPr>
      <xdr:spPr>
        <a:xfrm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824" name="Rectangle 542"/>
        <xdr:cNvSpPr>
          <a:spLocks/>
        </xdr:cNvSpPr>
      </xdr:nvSpPr>
      <xdr:spPr>
        <a:xfrm flipH="1"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19050</xdr:colOff>
      <xdr:row>46</xdr:row>
      <xdr:rowOff>0</xdr:rowOff>
    </xdr:to>
    <xdr:sp>
      <xdr:nvSpPr>
        <xdr:cNvPr id="825" name="Rectangle 543"/>
        <xdr:cNvSpPr>
          <a:spLocks/>
        </xdr:cNvSpPr>
      </xdr:nvSpPr>
      <xdr:spPr>
        <a:xfrm flipH="1">
          <a:off x="17430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826" name="Rectangle 544"/>
        <xdr:cNvSpPr>
          <a:spLocks/>
        </xdr:cNvSpPr>
      </xdr:nvSpPr>
      <xdr:spPr>
        <a:xfrm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827" name="Rectangle 545"/>
        <xdr:cNvSpPr>
          <a:spLocks/>
        </xdr:cNvSpPr>
      </xdr:nvSpPr>
      <xdr:spPr>
        <a:xfrm flipH="1"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19050</xdr:colOff>
      <xdr:row>46</xdr:row>
      <xdr:rowOff>0</xdr:rowOff>
    </xdr:to>
    <xdr:sp>
      <xdr:nvSpPr>
        <xdr:cNvPr id="828" name="Rectangle 546"/>
        <xdr:cNvSpPr>
          <a:spLocks/>
        </xdr:cNvSpPr>
      </xdr:nvSpPr>
      <xdr:spPr>
        <a:xfrm flipH="1">
          <a:off x="17430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829" name="Rectangle 547"/>
        <xdr:cNvSpPr>
          <a:spLocks/>
        </xdr:cNvSpPr>
      </xdr:nvSpPr>
      <xdr:spPr>
        <a:xfrm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830" name="Rectangle 548"/>
        <xdr:cNvSpPr>
          <a:spLocks/>
        </xdr:cNvSpPr>
      </xdr:nvSpPr>
      <xdr:spPr>
        <a:xfrm flipH="1"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19050</xdr:colOff>
      <xdr:row>46</xdr:row>
      <xdr:rowOff>0</xdr:rowOff>
    </xdr:to>
    <xdr:sp>
      <xdr:nvSpPr>
        <xdr:cNvPr id="831" name="Rectangle 549"/>
        <xdr:cNvSpPr>
          <a:spLocks/>
        </xdr:cNvSpPr>
      </xdr:nvSpPr>
      <xdr:spPr>
        <a:xfrm flipH="1">
          <a:off x="17430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832" name="Rectangle 550"/>
        <xdr:cNvSpPr>
          <a:spLocks/>
        </xdr:cNvSpPr>
      </xdr:nvSpPr>
      <xdr:spPr>
        <a:xfrm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833" name="Rectangle 551"/>
        <xdr:cNvSpPr>
          <a:spLocks/>
        </xdr:cNvSpPr>
      </xdr:nvSpPr>
      <xdr:spPr>
        <a:xfrm flipH="1"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19050</xdr:colOff>
      <xdr:row>46</xdr:row>
      <xdr:rowOff>0</xdr:rowOff>
    </xdr:to>
    <xdr:sp>
      <xdr:nvSpPr>
        <xdr:cNvPr id="834" name="Rectangle 552"/>
        <xdr:cNvSpPr>
          <a:spLocks/>
        </xdr:cNvSpPr>
      </xdr:nvSpPr>
      <xdr:spPr>
        <a:xfrm flipH="1">
          <a:off x="17430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111</xdr:row>
      <xdr:rowOff>0</xdr:rowOff>
    </xdr:from>
    <xdr:to>
      <xdr:col>1</xdr:col>
      <xdr:colOff>571500</xdr:colOff>
      <xdr:row>111</xdr:row>
      <xdr:rowOff>0</xdr:rowOff>
    </xdr:to>
    <xdr:sp>
      <xdr:nvSpPr>
        <xdr:cNvPr id="835" name="Rectangle 558"/>
        <xdr:cNvSpPr>
          <a:spLocks/>
        </xdr:cNvSpPr>
      </xdr:nvSpPr>
      <xdr:spPr>
        <a:xfrm>
          <a:off x="876300" y="21145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111</xdr:row>
      <xdr:rowOff>0</xdr:rowOff>
    </xdr:from>
    <xdr:to>
      <xdr:col>1</xdr:col>
      <xdr:colOff>571500</xdr:colOff>
      <xdr:row>111</xdr:row>
      <xdr:rowOff>0</xdr:rowOff>
    </xdr:to>
    <xdr:sp>
      <xdr:nvSpPr>
        <xdr:cNvPr id="836" name="Rectangle 559"/>
        <xdr:cNvSpPr>
          <a:spLocks/>
        </xdr:cNvSpPr>
      </xdr:nvSpPr>
      <xdr:spPr>
        <a:xfrm flipH="1">
          <a:off x="876300" y="21145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111</xdr:row>
      <xdr:rowOff>0</xdr:rowOff>
    </xdr:from>
    <xdr:to>
      <xdr:col>2</xdr:col>
      <xdr:colOff>19050</xdr:colOff>
      <xdr:row>111</xdr:row>
      <xdr:rowOff>0</xdr:rowOff>
    </xdr:to>
    <xdr:sp>
      <xdr:nvSpPr>
        <xdr:cNvPr id="837" name="Rectangle 560"/>
        <xdr:cNvSpPr>
          <a:spLocks/>
        </xdr:cNvSpPr>
      </xdr:nvSpPr>
      <xdr:spPr>
        <a:xfrm flipH="1">
          <a:off x="1743075" y="21145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60</xdr:row>
      <xdr:rowOff>0</xdr:rowOff>
    </xdr:from>
    <xdr:to>
      <xdr:col>2</xdr:col>
      <xdr:colOff>266700</xdr:colOff>
      <xdr:row>60</xdr:row>
      <xdr:rowOff>0</xdr:rowOff>
    </xdr:to>
    <xdr:sp>
      <xdr:nvSpPr>
        <xdr:cNvPr id="838" name="Rectangle 564"/>
        <xdr:cNvSpPr>
          <a:spLocks/>
        </xdr:cNvSpPr>
      </xdr:nvSpPr>
      <xdr:spPr>
        <a:xfrm>
          <a:off x="2352675" y="1143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60</xdr:row>
      <xdr:rowOff>0</xdr:rowOff>
    </xdr:from>
    <xdr:to>
      <xdr:col>2</xdr:col>
      <xdr:colOff>266700</xdr:colOff>
      <xdr:row>60</xdr:row>
      <xdr:rowOff>0</xdr:rowOff>
    </xdr:to>
    <xdr:sp>
      <xdr:nvSpPr>
        <xdr:cNvPr id="839" name="Rectangle 565"/>
        <xdr:cNvSpPr>
          <a:spLocks/>
        </xdr:cNvSpPr>
      </xdr:nvSpPr>
      <xdr:spPr>
        <a:xfrm flipH="1">
          <a:off x="2352675" y="1143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60</xdr:row>
      <xdr:rowOff>0</xdr:rowOff>
    </xdr:from>
    <xdr:to>
      <xdr:col>2</xdr:col>
      <xdr:colOff>266700</xdr:colOff>
      <xdr:row>60</xdr:row>
      <xdr:rowOff>0</xdr:rowOff>
    </xdr:to>
    <xdr:sp>
      <xdr:nvSpPr>
        <xdr:cNvPr id="840" name="Rectangle 569"/>
        <xdr:cNvSpPr>
          <a:spLocks/>
        </xdr:cNvSpPr>
      </xdr:nvSpPr>
      <xdr:spPr>
        <a:xfrm>
          <a:off x="2352675" y="1143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60</xdr:row>
      <xdr:rowOff>0</xdr:rowOff>
    </xdr:from>
    <xdr:to>
      <xdr:col>2</xdr:col>
      <xdr:colOff>266700</xdr:colOff>
      <xdr:row>60</xdr:row>
      <xdr:rowOff>0</xdr:rowOff>
    </xdr:to>
    <xdr:sp>
      <xdr:nvSpPr>
        <xdr:cNvPr id="841" name="Rectangle 570"/>
        <xdr:cNvSpPr>
          <a:spLocks/>
        </xdr:cNvSpPr>
      </xdr:nvSpPr>
      <xdr:spPr>
        <a:xfrm flipH="1">
          <a:off x="2352675" y="1143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571500</xdr:colOff>
      <xdr:row>28</xdr:row>
      <xdr:rowOff>0</xdr:rowOff>
    </xdr:to>
    <xdr:sp>
      <xdr:nvSpPr>
        <xdr:cNvPr id="842" name="Rectangle 711"/>
        <xdr:cNvSpPr>
          <a:spLocks/>
        </xdr:cNvSpPr>
      </xdr:nvSpPr>
      <xdr:spPr>
        <a:xfrm>
          <a:off x="876300" y="533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571500</xdr:colOff>
      <xdr:row>28</xdr:row>
      <xdr:rowOff>0</xdr:rowOff>
    </xdr:to>
    <xdr:sp>
      <xdr:nvSpPr>
        <xdr:cNvPr id="843" name="Rectangle 712"/>
        <xdr:cNvSpPr>
          <a:spLocks/>
        </xdr:cNvSpPr>
      </xdr:nvSpPr>
      <xdr:spPr>
        <a:xfrm flipH="1">
          <a:off x="876300" y="533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28</xdr:row>
      <xdr:rowOff>0</xdr:rowOff>
    </xdr:from>
    <xdr:to>
      <xdr:col>2</xdr:col>
      <xdr:colOff>19050</xdr:colOff>
      <xdr:row>28</xdr:row>
      <xdr:rowOff>0</xdr:rowOff>
    </xdr:to>
    <xdr:sp>
      <xdr:nvSpPr>
        <xdr:cNvPr id="844" name="Rectangle 713"/>
        <xdr:cNvSpPr>
          <a:spLocks/>
        </xdr:cNvSpPr>
      </xdr:nvSpPr>
      <xdr:spPr>
        <a:xfrm flipH="1">
          <a:off x="1743075" y="533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845" name="Rectangle 720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846" name="Rectangle 721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847" name="Rectangle 722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848" name="Rectangle 723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849" name="Rectangle 724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850" name="Rectangle 725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851" name="Rectangle 726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852" name="Rectangle 727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853" name="Rectangle 728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854" name="Rectangle 729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855" name="Rectangle 730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856" name="Rectangle 731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857" name="Rectangle 732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858" name="Rectangle 733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859" name="Rectangle 734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860" name="Rectangle 735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861" name="Rectangle 736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862" name="Rectangle 737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863" name="Rectangle 738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864" name="Rectangle 739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865" name="Rectangle 740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866" name="Rectangle 741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867" name="Rectangle 742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868" name="Rectangle 743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869" name="Rectangle 744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870" name="Rectangle 745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871" name="Rectangle 746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872" name="Rectangle 747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873" name="Rectangle 748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874" name="Rectangle 749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875" name="Rectangle 750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876" name="Rectangle 751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877" name="Rectangle 752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878" name="Rectangle 753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879" name="Rectangle 754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880" name="Rectangle 755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266700</xdr:colOff>
      <xdr:row>46</xdr:row>
      <xdr:rowOff>0</xdr:rowOff>
    </xdr:to>
    <xdr:sp>
      <xdr:nvSpPr>
        <xdr:cNvPr id="881" name="Rectangle 756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266700</xdr:colOff>
      <xdr:row>46</xdr:row>
      <xdr:rowOff>0</xdr:rowOff>
    </xdr:to>
    <xdr:sp>
      <xdr:nvSpPr>
        <xdr:cNvPr id="882" name="Rectangle 757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883" name="Rectangle 758"/>
        <xdr:cNvSpPr>
          <a:spLocks/>
        </xdr:cNvSpPr>
      </xdr:nvSpPr>
      <xdr:spPr>
        <a:xfrm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884" name="Rectangle 759"/>
        <xdr:cNvSpPr>
          <a:spLocks/>
        </xdr:cNvSpPr>
      </xdr:nvSpPr>
      <xdr:spPr>
        <a:xfrm flipH="1"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19050</xdr:colOff>
      <xdr:row>46</xdr:row>
      <xdr:rowOff>0</xdr:rowOff>
    </xdr:to>
    <xdr:sp>
      <xdr:nvSpPr>
        <xdr:cNvPr id="885" name="Rectangle 760"/>
        <xdr:cNvSpPr>
          <a:spLocks/>
        </xdr:cNvSpPr>
      </xdr:nvSpPr>
      <xdr:spPr>
        <a:xfrm flipH="1">
          <a:off x="17430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886" name="Rectangle 761"/>
        <xdr:cNvSpPr>
          <a:spLocks/>
        </xdr:cNvSpPr>
      </xdr:nvSpPr>
      <xdr:spPr>
        <a:xfrm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887" name="Rectangle 762"/>
        <xdr:cNvSpPr>
          <a:spLocks/>
        </xdr:cNvSpPr>
      </xdr:nvSpPr>
      <xdr:spPr>
        <a:xfrm flipH="1"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19050</xdr:colOff>
      <xdr:row>46</xdr:row>
      <xdr:rowOff>0</xdr:rowOff>
    </xdr:to>
    <xdr:sp>
      <xdr:nvSpPr>
        <xdr:cNvPr id="888" name="Rectangle 763"/>
        <xdr:cNvSpPr>
          <a:spLocks/>
        </xdr:cNvSpPr>
      </xdr:nvSpPr>
      <xdr:spPr>
        <a:xfrm flipH="1">
          <a:off x="17430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889" name="Rectangle 764"/>
        <xdr:cNvSpPr>
          <a:spLocks/>
        </xdr:cNvSpPr>
      </xdr:nvSpPr>
      <xdr:spPr>
        <a:xfrm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890" name="Rectangle 765"/>
        <xdr:cNvSpPr>
          <a:spLocks/>
        </xdr:cNvSpPr>
      </xdr:nvSpPr>
      <xdr:spPr>
        <a:xfrm flipH="1"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19050</xdr:colOff>
      <xdr:row>46</xdr:row>
      <xdr:rowOff>0</xdr:rowOff>
    </xdr:to>
    <xdr:sp>
      <xdr:nvSpPr>
        <xdr:cNvPr id="891" name="Rectangle 766"/>
        <xdr:cNvSpPr>
          <a:spLocks/>
        </xdr:cNvSpPr>
      </xdr:nvSpPr>
      <xdr:spPr>
        <a:xfrm flipH="1">
          <a:off x="17430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892" name="Rectangle 767"/>
        <xdr:cNvSpPr>
          <a:spLocks/>
        </xdr:cNvSpPr>
      </xdr:nvSpPr>
      <xdr:spPr>
        <a:xfrm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893" name="Rectangle 768"/>
        <xdr:cNvSpPr>
          <a:spLocks/>
        </xdr:cNvSpPr>
      </xdr:nvSpPr>
      <xdr:spPr>
        <a:xfrm flipH="1"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19050</xdr:colOff>
      <xdr:row>46</xdr:row>
      <xdr:rowOff>0</xdr:rowOff>
    </xdr:to>
    <xdr:sp>
      <xdr:nvSpPr>
        <xdr:cNvPr id="894" name="Rectangle 769"/>
        <xdr:cNvSpPr>
          <a:spLocks/>
        </xdr:cNvSpPr>
      </xdr:nvSpPr>
      <xdr:spPr>
        <a:xfrm flipH="1">
          <a:off x="17430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895" name="Rectangle 770"/>
        <xdr:cNvSpPr>
          <a:spLocks/>
        </xdr:cNvSpPr>
      </xdr:nvSpPr>
      <xdr:spPr>
        <a:xfrm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896" name="Rectangle 771"/>
        <xdr:cNvSpPr>
          <a:spLocks/>
        </xdr:cNvSpPr>
      </xdr:nvSpPr>
      <xdr:spPr>
        <a:xfrm flipH="1"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19050</xdr:colOff>
      <xdr:row>46</xdr:row>
      <xdr:rowOff>0</xdr:rowOff>
    </xdr:to>
    <xdr:sp>
      <xdr:nvSpPr>
        <xdr:cNvPr id="897" name="Rectangle 772"/>
        <xdr:cNvSpPr>
          <a:spLocks/>
        </xdr:cNvSpPr>
      </xdr:nvSpPr>
      <xdr:spPr>
        <a:xfrm flipH="1">
          <a:off x="17430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898" name="Rectangle 773"/>
        <xdr:cNvSpPr>
          <a:spLocks/>
        </xdr:cNvSpPr>
      </xdr:nvSpPr>
      <xdr:spPr>
        <a:xfrm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899" name="Rectangle 774"/>
        <xdr:cNvSpPr>
          <a:spLocks/>
        </xdr:cNvSpPr>
      </xdr:nvSpPr>
      <xdr:spPr>
        <a:xfrm flipH="1"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19050</xdr:colOff>
      <xdr:row>46</xdr:row>
      <xdr:rowOff>0</xdr:rowOff>
    </xdr:to>
    <xdr:sp>
      <xdr:nvSpPr>
        <xdr:cNvPr id="900" name="Rectangle 775"/>
        <xdr:cNvSpPr>
          <a:spLocks/>
        </xdr:cNvSpPr>
      </xdr:nvSpPr>
      <xdr:spPr>
        <a:xfrm flipH="1">
          <a:off x="17430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901" name="Rectangle 776"/>
        <xdr:cNvSpPr>
          <a:spLocks/>
        </xdr:cNvSpPr>
      </xdr:nvSpPr>
      <xdr:spPr>
        <a:xfrm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902" name="Rectangle 777"/>
        <xdr:cNvSpPr>
          <a:spLocks/>
        </xdr:cNvSpPr>
      </xdr:nvSpPr>
      <xdr:spPr>
        <a:xfrm flipH="1"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19050</xdr:colOff>
      <xdr:row>46</xdr:row>
      <xdr:rowOff>0</xdr:rowOff>
    </xdr:to>
    <xdr:sp>
      <xdr:nvSpPr>
        <xdr:cNvPr id="903" name="Rectangle 778"/>
        <xdr:cNvSpPr>
          <a:spLocks/>
        </xdr:cNvSpPr>
      </xdr:nvSpPr>
      <xdr:spPr>
        <a:xfrm flipH="1">
          <a:off x="17430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904" name="Rectangle 779"/>
        <xdr:cNvSpPr>
          <a:spLocks/>
        </xdr:cNvSpPr>
      </xdr:nvSpPr>
      <xdr:spPr>
        <a:xfrm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905" name="Rectangle 780"/>
        <xdr:cNvSpPr>
          <a:spLocks/>
        </xdr:cNvSpPr>
      </xdr:nvSpPr>
      <xdr:spPr>
        <a:xfrm flipH="1"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19050</xdr:colOff>
      <xdr:row>46</xdr:row>
      <xdr:rowOff>0</xdr:rowOff>
    </xdr:to>
    <xdr:sp>
      <xdr:nvSpPr>
        <xdr:cNvPr id="906" name="Rectangle 781"/>
        <xdr:cNvSpPr>
          <a:spLocks/>
        </xdr:cNvSpPr>
      </xdr:nvSpPr>
      <xdr:spPr>
        <a:xfrm flipH="1">
          <a:off x="17430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571500</xdr:colOff>
      <xdr:row>28</xdr:row>
      <xdr:rowOff>0</xdr:rowOff>
    </xdr:to>
    <xdr:sp>
      <xdr:nvSpPr>
        <xdr:cNvPr id="907" name="Rectangle 788"/>
        <xdr:cNvSpPr>
          <a:spLocks/>
        </xdr:cNvSpPr>
      </xdr:nvSpPr>
      <xdr:spPr>
        <a:xfrm>
          <a:off x="876300" y="533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571500</xdr:colOff>
      <xdr:row>28</xdr:row>
      <xdr:rowOff>0</xdr:rowOff>
    </xdr:to>
    <xdr:sp>
      <xdr:nvSpPr>
        <xdr:cNvPr id="908" name="Rectangle 789"/>
        <xdr:cNvSpPr>
          <a:spLocks/>
        </xdr:cNvSpPr>
      </xdr:nvSpPr>
      <xdr:spPr>
        <a:xfrm flipH="1">
          <a:off x="876300" y="533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28</xdr:row>
      <xdr:rowOff>0</xdr:rowOff>
    </xdr:from>
    <xdr:to>
      <xdr:col>2</xdr:col>
      <xdr:colOff>19050</xdr:colOff>
      <xdr:row>28</xdr:row>
      <xdr:rowOff>0</xdr:rowOff>
    </xdr:to>
    <xdr:sp>
      <xdr:nvSpPr>
        <xdr:cNvPr id="909" name="Rectangle 790"/>
        <xdr:cNvSpPr>
          <a:spLocks/>
        </xdr:cNvSpPr>
      </xdr:nvSpPr>
      <xdr:spPr>
        <a:xfrm flipH="1">
          <a:off x="1743075" y="533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910" name="Rectangle 797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911" name="Rectangle 798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912" name="Rectangle 799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913" name="Rectangle 800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914" name="Rectangle 801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915" name="Rectangle 802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916" name="Rectangle 803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917" name="Rectangle 804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918" name="Rectangle 805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919" name="Rectangle 806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920" name="Rectangle 807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921" name="Rectangle 808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922" name="Rectangle 809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923" name="Rectangle 810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924" name="Rectangle 811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925" name="Rectangle 812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926" name="Rectangle 813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927" name="Rectangle 814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928" name="Rectangle 815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929" name="Rectangle 816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930" name="Rectangle 817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931" name="Rectangle 818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932" name="Rectangle 819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933" name="Rectangle 820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934" name="Rectangle 821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935" name="Rectangle 822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936" name="Rectangle 823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937" name="Rectangle 824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938" name="Rectangle 825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939" name="Rectangle 826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940" name="Rectangle 827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941" name="Rectangle 828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942" name="Rectangle 829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943" name="Rectangle 830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944" name="Rectangle 831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945" name="Rectangle 832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266700</xdr:colOff>
      <xdr:row>46</xdr:row>
      <xdr:rowOff>0</xdr:rowOff>
    </xdr:to>
    <xdr:sp>
      <xdr:nvSpPr>
        <xdr:cNvPr id="946" name="Rectangle 833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266700</xdr:colOff>
      <xdr:row>46</xdr:row>
      <xdr:rowOff>0</xdr:rowOff>
    </xdr:to>
    <xdr:sp>
      <xdr:nvSpPr>
        <xdr:cNvPr id="947" name="Rectangle 834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948" name="Rectangle 835"/>
        <xdr:cNvSpPr>
          <a:spLocks/>
        </xdr:cNvSpPr>
      </xdr:nvSpPr>
      <xdr:spPr>
        <a:xfrm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949" name="Rectangle 836"/>
        <xdr:cNvSpPr>
          <a:spLocks/>
        </xdr:cNvSpPr>
      </xdr:nvSpPr>
      <xdr:spPr>
        <a:xfrm flipH="1"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19050</xdr:colOff>
      <xdr:row>46</xdr:row>
      <xdr:rowOff>0</xdr:rowOff>
    </xdr:to>
    <xdr:sp>
      <xdr:nvSpPr>
        <xdr:cNvPr id="950" name="Rectangle 837"/>
        <xdr:cNvSpPr>
          <a:spLocks/>
        </xdr:cNvSpPr>
      </xdr:nvSpPr>
      <xdr:spPr>
        <a:xfrm flipH="1">
          <a:off x="17430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951" name="Rectangle 838"/>
        <xdr:cNvSpPr>
          <a:spLocks/>
        </xdr:cNvSpPr>
      </xdr:nvSpPr>
      <xdr:spPr>
        <a:xfrm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952" name="Rectangle 839"/>
        <xdr:cNvSpPr>
          <a:spLocks/>
        </xdr:cNvSpPr>
      </xdr:nvSpPr>
      <xdr:spPr>
        <a:xfrm flipH="1"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19050</xdr:colOff>
      <xdr:row>46</xdr:row>
      <xdr:rowOff>0</xdr:rowOff>
    </xdr:to>
    <xdr:sp>
      <xdr:nvSpPr>
        <xdr:cNvPr id="953" name="Rectangle 840"/>
        <xdr:cNvSpPr>
          <a:spLocks/>
        </xdr:cNvSpPr>
      </xdr:nvSpPr>
      <xdr:spPr>
        <a:xfrm flipH="1">
          <a:off x="17430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954" name="Rectangle 841"/>
        <xdr:cNvSpPr>
          <a:spLocks/>
        </xdr:cNvSpPr>
      </xdr:nvSpPr>
      <xdr:spPr>
        <a:xfrm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955" name="Rectangle 842"/>
        <xdr:cNvSpPr>
          <a:spLocks/>
        </xdr:cNvSpPr>
      </xdr:nvSpPr>
      <xdr:spPr>
        <a:xfrm flipH="1"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19050</xdr:colOff>
      <xdr:row>46</xdr:row>
      <xdr:rowOff>0</xdr:rowOff>
    </xdr:to>
    <xdr:sp>
      <xdr:nvSpPr>
        <xdr:cNvPr id="956" name="Rectangle 843"/>
        <xdr:cNvSpPr>
          <a:spLocks/>
        </xdr:cNvSpPr>
      </xdr:nvSpPr>
      <xdr:spPr>
        <a:xfrm flipH="1">
          <a:off x="17430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957" name="Rectangle 844"/>
        <xdr:cNvSpPr>
          <a:spLocks/>
        </xdr:cNvSpPr>
      </xdr:nvSpPr>
      <xdr:spPr>
        <a:xfrm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958" name="Rectangle 845"/>
        <xdr:cNvSpPr>
          <a:spLocks/>
        </xdr:cNvSpPr>
      </xdr:nvSpPr>
      <xdr:spPr>
        <a:xfrm flipH="1"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19050</xdr:colOff>
      <xdr:row>46</xdr:row>
      <xdr:rowOff>0</xdr:rowOff>
    </xdr:to>
    <xdr:sp>
      <xdr:nvSpPr>
        <xdr:cNvPr id="959" name="Rectangle 846"/>
        <xdr:cNvSpPr>
          <a:spLocks/>
        </xdr:cNvSpPr>
      </xdr:nvSpPr>
      <xdr:spPr>
        <a:xfrm flipH="1">
          <a:off x="17430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960" name="Rectangle 847"/>
        <xdr:cNvSpPr>
          <a:spLocks/>
        </xdr:cNvSpPr>
      </xdr:nvSpPr>
      <xdr:spPr>
        <a:xfrm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961" name="Rectangle 848"/>
        <xdr:cNvSpPr>
          <a:spLocks/>
        </xdr:cNvSpPr>
      </xdr:nvSpPr>
      <xdr:spPr>
        <a:xfrm flipH="1"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19050</xdr:colOff>
      <xdr:row>46</xdr:row>
      <xdr:rowOff>0</xdr:rowOff>
    </xdr:to>
    <xdr:sp>
      <xdr:nvSpPr>
        <xdr:cNvPr id="962" name="Rectangle 849"/>
        <xdr:cNvSpPr>
          <a:spLocks/>
        </xdr:cNvSpPr>
      </xdr:nvSpPr>
      <xdr:spPr>
        <a:xfrm flipH="1">
          <a:off x="17430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963" name="Rectangle 850"/>
        <xdr:cNvSpPr>
          <a:spLocks/>
        </xdr:cNvSpPr>
      </xdr:nvSpPr>
      <xdr:spPr>
        <a:xfrm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964" name="Rectangle 851"/>
        <xdr:cNvSpPr>
          <a:spLocks/>
        </xdr:cNvSpPr>
      </xdr:nvSpPr>
      <xdr:spPr>
        <a:xfrm flipH="1"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19050</xdr:colOff>
      <xdr:row>46</xdr:row>
      <xdr:rowOff>0</xdr:rowOff>
    </xdr:to>
    <xdr:sp>
      <xdr:nvSpPr>
        <xdr:cNvPr id="965" name="Rectangle 852"/>
        <xdr:cNvSpPr>
          <a:spLocks/>
        </xdr:cNvSpPr>
      </xdr:nvSpPr>
      <xdr:spPr>
        <a:xfrm flipH="1">
          <a:off x="17430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966" name="Rectangle 853"/>
        <xdr:cNvSpPr>
          <a:spLocks/>
        </xdr:cNvSpPr>
      </xdr:nvSpPr>
      <xdr:spPr>
        <a:xfrm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967" name="Rectangle 854"/>
        <xdr:cNvSpPr>
          <a:spLocks/>
        </xdr:cNvSpPr>
      </xdr:nvSpPr>
      <xdr:spPr>
        <a:xfrm flipH="1"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19050</xdr:colOff>
      <xdr:row>46</xdr:row>
      <xdr:rowOff>0</xdr:rowOff>
    </xdr:to>
    <xdr:sp>
      <xdr:nvSpPr>
        <xdr:cNvPr id="968" name="Rectangle 855"/>
        <xdr:cNvSpPr>
          <a:spLocks/>
        </xdr:cNvSpPr>
      </xdr:nvSpPr>
      <xdr:spPr>
        <a:xfrm flipH="1">
          <a:off x="17430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969" name="Rectangle 856"/>
        <xdr:cNvSpPr>
          <a:spLocks/>
        </xdr:cNvSpPr>
      </xdr:nvSpPr>
      <xdr:spPr>
        <a:xfrm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970" name="Rectangle 857"/>
        <xdr:cNvSpPr>
          <a:spLocks/>
        </xdr:cNvSpPr>
      </xdr:nvSpPr>
      <xdr:spPr>
        <a:xfrm flipH="1"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19050</xdr:colOff>
      <xdr:row>46</xdr:row>
      <xdr:rowOff>0</xdr:rowOff>
    </xdr:to>
    <xdr:sp>
      <xdr:nvSpPr>
        <xdr:cNvPr id="971" name="Rectangle 858"/>
        <xdr:cNvSpPr>
          <a:spLocks/>
        </xdr:cNvSpPr>
      </xdr:nvSpPr>
      <xdr:spPr>
        <a:xfrm flipH="1">
          <a:off x="17430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114</xdr:row>
      <xdr:rowOff>0</xdr:rowOff>
    </xdr:from>
    <xdr:to>
      <xdr:col>2</xdr:col>
      <xdr:colOff>266700</xdr:colOff>
      <xdr:row>114</xdr:row>
      <xdr:rowOff>0</xdr:rowOff>
    </xdr:to>
    <xdr:sp>
      <xdr:nvSpPr>
        <xdr:cNvPr id="972" name="Rectangle 859"/>
        <xdr:cNvSpPr>
          <a:spLocks/>
        </xdr:cNvSpPr>
      </xdr:nvSpPr>
      <xdr:spPr>
        <a:xfrm>
          <a:off x="2352675" y="2171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114</xdr:row>
      <xdr:rowOff>0</xdr:rowOff>
    </xdr:from>
    <xdr:to>
      <xdr:col>2</xdr:col>
      <xdr:colOff>266700</xdr:colOff>
      <xdr:row>114</xdr:row>
      <xdr:rowOff>0</xdr:rowOff>
    </xdr:to>
    <xdr:sp>
      <xdr:nvSpPr>
        <xdr:cNvPr id="973" name="Rectangle 860"/>
        <xdr:cNvSpPr>
          <a:spLocks/>
        </xdr:cNvSpPr>
      </xdr:nvSpPr>
      <xdr:spPr>
        <a:xfrm flipH="1">
          <a:off x="2352675" y="2171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95</xdr:row>
      <xdr:rowOff>0</xdr:rowOff>
    </xdr:from>
    <xdr:to>
      <xdr:col>1</xdr:col>
      <xdr:colOff>571500</xdr:colOff>
      <xdr:row>95</xdr:row>
      <xdr:rowOff>0</xdr:rowOff>
    </xdr:to>
    <xdr:sp>
      <xdr:nvSpPr>
        <xdr:cNvPr id="974" name="Rectangle 876"/>
        <xdr:cNvSpPr>
          <a:spLocks/>
        </xdr:cNvSpPr>
      </xdr:nvSpPr>
      <xdr:spPr>
        <a:xfrm>
          <a:off x="876300" y="18097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95</xdr:row>
      <xdr:rowOff>0</xdr:rowOff>
    </xdr:from>
    <xdr:to>
      <xdr:col>1</xdr:col>
      <xdr:colOff>571500</xdr:colOff>
      <xdr:row>95</xdr:row>
      <xdr:rowOff>0</xdr:rowOff>
    </xdr:to>
    <xdr:sp>
      <xdr:nvSpPr>
        <xdr:cNvPr id="975" name="Rectangle 877"/>
        <xdr:cNvSpPr>
          <a:spLocks/>
        </xdr:cNvSpPr>
      </xdr:nvSpPr>
      <xdr:spPr>
        <a:xfrm flipH="1">
          <a:off x="876300" y="18097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95</xdr:row>
      <xdr:rowOff>0</xdr:rowOff>
    </xdr:from>
    <xdr:to>
      <xdr:col>2</xdr:col>
      <xdr:colOff>19050</xdr:colOff>
      <xdr:row>95</xdr:row>
      <xdr:rowOff>0</xdr:rowOff>
    </xdr:to>
    <xdr:sp>
      <xdr:nvSpPr>
        <xdr:cNvPr id="976" name="Rectangle 878"/>
        <xdr:cNvSpPr>
          <a:spLocks/>
        </xdr:cNvSpPr>
      </xdr:nvSpPr>
      <xdr:spPr>
        <a:xfrm flipH="1">
          <a:off x="1743075" y="18097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6</xdr:row>
      <xdr:rowOff>0</xdr:rowOff>
    </xdr:from>
    <xdr:to>
      <xdr:col>2</xdr:col>
      <xdr:colOff>266700</xdr:colOff>
      <xdr:row>6</xdr:row>
      <xdr:rowOff>0</xdr:rowOff>
    </xdr:to>
    <xdr:sp>
      <xdr:nvSpPr>
        <xdr:cNvPr id="977" name="Rectangle 1"/>
        <xdr:cNvSpPr>
          <a:spLocks/>
        </xdr:cNvSpPr>
      </xdr:nvSpPr>
      <xdr:spPr>
        <a:xfrm>
          <a:off x="2352675" y="11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6</xdr:row>
      <xdr:rowOff>0</xdr:rowOff>
    </xdr:from>
    <xdr:to>
      <xdr:col>2</xdr:col>
      <xdr:colOff>266700</xdr:colOff>
      <xdr:row>6</xdr:row>
      <xdr:rowOff>0</xdr:rowOff>
    </xdr:to>
    <xdr:sp>
      <xdr:nvSpPr>
        <xdr:cNvPr id="978" name="Rectangle 2"/>
        <xdr:cNvSpPr>
          <a:spLocks/>
        </xdr:cNvSpPr>
      </xdr:nvSpPr>
      <xdr:spPr>
        <a:xfrm flipH="1">
          <a:off x="2352675" y="11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78</xdr:row>
      <xdr:rowOff>0</xdr:rowOff>
    </xdr:from>
    <xdr:to>
      <xdr:col>1</xdr:col>
      <xdr:colOff>571500</xdr:colOff>
      <xdr:row>78</xdr:row>
      <xdr:rowOff>0</xdr:rowOff>
    </xdr:to>
    <xdr:sp>
      <xdr:nvSpPr>
        <xdr:cNvPr id="979" name="Rectangle 18"/>
        <xdr:cNvSpPr>
          <a:spLocks/>
        </xdr:cNvSpPr>
      </xdr:nvSpPr>
      <xdr:spPr>
        <a:xfrm>
          <a:off x="876300" y="1485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78</xdr:row>
      <xdr:rowOff>0</xdr:rowOff>
    </xdr:from>
    <xdr:to>
      <xdr:col>1</xdr:col>
      <xdr:colOff>571500</xdr:colOff>
      <xdr:row>78</xdr:row>
      <xdr:rowOff>0</xdr:rowOff>
    </xdr:to>
    <xdr:sp>
      <xdr:nvSpPr>
        <xdr:cNvPr id="980" name="Rectangle 19"/>
        <xdr:cNvSpPr>
          <a:spLocks/>
        </xdr:cNvSpPr>
      </xdr:nvSpPr>
      <xdr:spPr>
        <a:xfrm flipH="1">
          <a:off x="876300" y="1485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78</xdr:row>
      <xdr:rowOff>0</xdr:rowOff>
    </xdr:from>
    <xdr:to>
      <xdr:col>2</xdr:col>
      <xdr:colOff>19050</xdr:colOff>
      <xdr:row>78</xdr:row>
      <xdr:rowOff>0</xdr:rowOff>
    </xdr:to>
    <xdr:sp>
      <xdr:nvSpPr>
        <xdr:cNvPr id="981" name="Rectangle 20"/>
        <xdr:cNvSpPr>
          <a:spLocks/>
        </xdr:cNvSpPr>
      </xdr:nvSpPr>
      <xdr:spPr>
        <a:xfrm flipH="1">
          <a:off x="1743075" y="1485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982" name="Rectangle 21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983" name="Rectangle 22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984" name="Rectangle 23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985" name="Rectangle 24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986" name="Rectangle 25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987" name="Rectangle 26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988" name="Rectangle 27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989" name="Rectangle 28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990" name="Rectangle 29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991" name="Rectangle 30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992" name="Rectangle 31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993" name="Rectangle 32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994" name="Rectangle 33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995" name="Rectangle 34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996" name="Rectangle 35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997" name="Rectangle 36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998" name="Rectangle 37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999" name="Rectangle 38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1000" name="Rectangle 39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1001" name="Rectangle 40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1002" name="Rectangle 41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1003" name="Rectangle 42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1004" name="Rectangle 43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1005" name="Rectangle 44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1006" name="Rectangle 45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1007" name="Rectangle 46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1008" name="Rectangle 47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1009" name="Rectangle 48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1010" name="Rectangle 49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1011" name="Rectangle 50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1012" name="Rectangle 51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1013" name="Rectangle 52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1014" name="Rectangle 53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1015" name="Rectangle 54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1016" name="Rectangle 55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1017" name="Rectangle 56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266700</xdr:colOff>
      <xdr:row>46</xdr:row>
      <xdr:rowOff>0</xdr:rowOff>
    </xdr:to>
    <xdr:sp>
      <xdr:nvSpPr>
        <xdr:cNvPr id="1018" name="Rectangle 57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266700</xdr:colOff>
      <xdr:row>46</xdr:row>
      <xdr:rowOff>0</xdr:rowOff>
    </xdr:to>
    <xdr:sp>
      <xdr:nvSpPr>
        <xdr:cNvPr id="1019" name="Rectangle 58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1020" name="Rectangle 59"/>
        <xdr:cNvSpPr>
          <a:spLocks/>
        </xdr:cNvSpPr>
      </xdr:nvSpPr>
      <xdr:spPr>
        <a:xfrm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1021" name="Rectangle 60"/>
        <xdr:cNvSpPr>
          <a:spLocks/>
        </xdr:cNvSpPr>
      </xdr:nvSpPr>
      <xdr:spPr>
        <a:xfrm flipH="1"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19050</xdr:colOff>
      <xdr:row>46</xdr:row>
      <xdr:rowOff>0</xdr:rowOff>
    </xdr:to>
    <xdr:sp>
      <xdr:nvSpPr>
        <xdr:cNvPr id="1022" name="Rectangle 61"/>
        <xdr:cNvSpPr>
          <a:spLocks/>
        </xdr:cNvSpPr>
      </xdr:nvSpPr>
      <xdr:spPr>
        <a:xfrm flipH="1">
          <a:off x="17430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1023" name="Rectangle 62"/>
        <xdr:cNvSpPr>
          <a:spLocks/>
        </xdr:cNvSpPr>
      </xdr:nvSpPr>
      <xdr:spPr>
        <a:xfrm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1024" name="Rectangle 63"/>
        <xdr:cNvSpPr>
          <a:spLocks/>
        </xdr:cNvSpPr>
      </xdr:nvSpPr>
      <xdr:spPr>
        <a:xfrm flipH="1"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19050</xdr:colOff>
      <xdr:row>46</xdr:row>
      <xdr:rowOff>0</xdr:rowOff>
    </xdr:to>
    <xdr:sp>
      <xdr:nvSpPr>
        <xdr:cNvPr id="1025" name="Rectangle 64"/>
        <xdr:cNvSpPr>
          <a:spLocks/>
        </xdr:cNvSpPr>
      </xdr:nvSpPr>
      <xdr:spPr>
        <a:xfrm flipH="1">
          <a:off x="17430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1026" name="Rectangle 65"/>
        <xdr:cNvSpPr>
          <a:spLocks/>
        </xdr:cNvSpPr>
      </xdr:nvSpPr>
      <xdr:spPr>
        <a:xfrm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1027" name="Rectangle 66"/>
        <xdr:cNvSpPr>
          <a:spLocks/>
        </xdr:cNvSpPr>
      </xdr:nvSpPr>
      <xdr:spPr>
        <a:xfrm flipH="1"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19050</xdr:colOff>
      <xdr:row>46</xdr:row>
      <xdr:rowOff>0</xdr:rowOff>
    </xdr:to>
    <xdr:sp>
      <xdr:nvSpPr>
        <xdr:cNvPr id="1028" name="Rectangle 67"/>
        <xdr:cNvSpPr>
          <a:spLocks/>
        </xdr:cNvSpPr>
      </xdr:nvSpPr>
      <xdr:spPr>
        <a:xfrm flipH="1">
          <a:off x="17430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1029" name="Rectangle 68"/>
        <xdr:cNvSpPr>
          <a:spLocks/>
        </xdr:cNvSpPr>
      </xdr:nvSpPr>
      <xdr:spPr>
        <a:xfrm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1030" name="Rectangle 69"/>
        <xdr:cNvSpPr>
          <a:spLocks/>
        </xdr:cNvSpPr>
      </xdr:nvSpPr>
      <xdr:spPr>
        <a:xfrm flipH="1"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19050</xdr:colOff>
      <xdr:row>46</xdr:row>
      <xdr:rowOff>0</xdr:rowOff>
    </xdr:to>
    <xdr:sp>
      <xdr:nvSpPr>
        <xdr:cNvPr id="1031" name="Rectangle 70"/>
        <xdr:cNvSpPr>
          <a:spLocks/>
        </xdr:cNvSpPr>
      </xdr:nvSpPr>
      <xdr:spPr>
        <a:xfrm flipH="1">
          <a:off x="17430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1032" name="Rectangle 71"/>
        <xdr:cNvSpPr>
          <a:spLocks/>
        </xdr:cNvSpPr>
      </xdr:nvSpPr>
      <xdr:spPr>
        <a:xfrm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1033" name="Rectangle 72"/>
        <xdr:cNvSpPr>
          <a:spLocks/>
        </xdr:cNvSpPr>
      </xdr:nvSpPr>
      <xdr:spPr>
        <a:xfrm flipH="1"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19050</xdr:colOff>
      <xdr:row>46</xdr:row>
      <xdr:rowOff>0</xdr:rowOff>
    </xdr:to>
    <xdr:sp>
      <xdr:nvSpPr>
        <xdr:cNvPr id="1034" name="Rectangle 73"/>
        <xdr:cNvSpPr>
          <a:spLocks/>
        </xdr:cNvSpPr>
      </xdr:nvSpPr>
      <xdr:spPr>
        <a:xfrm flipH="1">
          <a:off x="17430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1035" name="Rectangle 74"/>
        <xdr:cNvSpPr>
          <a:spLocks/>
        </xdr:cNvSpPr>
      </xdr:nvSpPr>
      <xdr:spPr>
        <a:xfrm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1036" name="Rectangle 75"/>
        <xdr:cNvSpPr>
          <a:spLocks/>
        </xdr:cNvSpPr>
      </xdr:nvSpPr>
      <xdr:spPr>
        <a:xfrm flipH="1"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19050</xdr:colOff>
      <xdr:row>46</xdr:row>
      <xdr:rowOff>0</xdr:rowOff>
    </xdr:to>
    <xdr:sp>
      <xdr:nvSpPr>
        <xdr:cNvPr id="1037" name="Rectangle 76"/>
        <xdr:cNvSpPr>
          <a:spLocks/>
        </xdr:cNvSpPr>
      </xdr:nvSpPr>
      <xdr:spPr>
        <a:xfrm flipH="1">
          <a:off x="17430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1038" name="Rectangle 77"/>
        <xdr:cNvSpPr>
          <a:spLocks/>
        </xdr:cNvSpPr>
      </xdr:nvSpPr>
      <xdr:spPr>
        <a:xfrm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1039" name="Rectangle 78"/>
        <xdr:cNvSpPr>
          <a:spLocks/>
        </xdr:cNvSpPr>
      </xdr:nvSpPr>
      <xdr:spPr>
        <a:xfrm flipH="1"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19050</xdr:colOff>
      <xdr:row>46</xdr:row>
      <xdr:rowOff>0</xdr:rowOff>
    </xdr:to>
    <xdr:sp>
      <xdr:nvSpPr>
        <xdr:cNvPr id="1040" name="Rectangle 79"/>
        <xdr:cNvSpPr>
          <a:spLocks/>
        </xdr:cNvSpPr>
      </xdr:nvSpPr>
      <xdr:spPr>
        <a:xfrm flipH="1">
          <a:off x="17430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1041" name="Rectangle 80"/>
        <xdr:cNvSpPr>
          <a:spLocks/>
        </xdr:cNvSpPr>
      </xdr:nvSpPr>
      <xdr:spPr>
        <a:xfrm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1042" name="Rectangle 81"/>
        <xdr:cNvSpPr>
          <a:spLocks/>
        </xdr:cNvSpPr>
      </xdr:nvSpPr>
      <xdr:spPr>
        <a:xfrm flipH="1"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19050</xdr:colOff>
      <xdr:row>46</xdr:row>
      <xdr:rowOff>0</xdr:rowOff>
    </xdr:to>
    <xdr:sp>
      <xdr:nvSpPr>
        <xdr:cNvPr id="1043" name="Rectangle 82"/>
        <xdr:cNvSpPr>
          <a:spLocks/>
        </xdr:cNvSpPr>
      </xdr:nvSpPr>
      <xdr:spPr>
        <a:xfrm flipH="1">
          <a:off x="17430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111</xdr:row>
      <xdr:rowOff>0</xdr:rowOff>
    </xdr:from>
    <xdr:to>
      <xdr:col>1</xdr:col>
      <xdr:colOff>571500</xdr:colOff>
      <xdr:row>111</xdr:row>
      <xdr:rowOff>0</xdr:rowOff>
    </xdr:to>
    <xdr:sp>
      <xdr:nvSpPr>
        <xdr:cNvPr id="1044" name="Rectangle 88"/>
        <xdr:cNvSpPr>
          <a:spLocks/>
        </xdr:cNvSpPr>
      </xdr:nvSpPr>
      <xdr:spPr>
        <a:xfrm>
          <a:off x="876300" y="21145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111</xdr:row>
      <xdr:rowOff>0</xdr:rowOff>
    </xdr:from>
    <xdr:to>
      <xdr:col>1</xdr:col>
      <xdr:colOff>571500</xdr:colOff>
      <xdr:row>111</xdr:row>
      <xdr:rowOff>0</xdr:rowOff>
    </xdr:to>
    <xdr:sp>
      <xdr:nvSpPr>
        <xdr:cNvPr id="1045" name="Rectangle 89"/>
        <xdr:cNvSpPr>
          <a:spLocks/>
        </xdr:cNvSpPr>
      </xdr:nvSpPr>
      <xdr:spPr>
        <a:xfrm flipH="1">
          <a:off x="876300" y="21145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111</xdr:row>
      <xdr:rowOff>0</xdr:rowOff>
    </xdr:from>
    <xdr:to>
      <xdr:col>2</xdr:col>
      <xdr:colOff>19050</xdr:colOff>
      <xdr:row>111</xdr:row>
      <xdr:rowOff>0</xdr:rowOff>
    </xdr:to>
    <xdr:sp>
      <xdr:nvSpPr>
        <xdr:cNvPr id="1046" name="Rectangle 90"/>
        <xdr:cNvSpPr>
          <a:spLocks/>
        </xdr:cNvSpPr>
      </xdr:nvSpPr>
      <xdr:spPr>
        <a:xfrm flipH="1">
          <a:off x="1743075" y="21145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60</xdr:row>
      <xdr:rowOff>0</xdr:rowOff>
    </xdr:from>
    <xdr:to>
      <xdr:col>2</xdr:col>
      <xdr:colOff>266700</xdr:colOff>
      <xdr:row>60</xdr:row>
      <xdr:rowOff>0</xdr:rowOff>
    </xdr:to>
    <xdr:sp>
      <xdr:nvSpPr>
        <xdr:cNvPr id="1047" name="Rectangle 94"/>
        <xdr:cNvSpPr>
          <a:spLocks/>
        </xdr:cNvSpPr>
      </xdr:nvSpPr>
      <xdr:spPr>
        <a:xfrm>
          <a:off x="2352675" y="1143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60</xdr:row>
      <xdr:rowOff>0</xdr:rowOff>
    </xdr:from>
    <xdr:to>
      <xdr:col>2</xdr:col>
      <xdr:colOff>266700</xdr:colOff>
      <xdr:row>60</xdr:row>
      <xdr:rowOff>0</xdr:rowOff>
    </xdr:to>
    <xdr:sp>
      <xdr:nvSpPr>
        <xdr:cNvPr id="1048" name="Rectangle 95"/>
        <xdr:cNvSpPr>
          <a:spLocks/>
        </xdr:cNvSpPr>
      </xdr:nvSpPr>
      <xdr:spPr>
        <a:xfrm flipH="1">
          <a:off x="2352675" y="1143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60</xdr:row>
      <xdr:rowOff>0</xdr:rowOff>
    </xdr:from>
    <xdr:to>
      <xdr:col>2</xdr:col>
      <xdr:colOff>266700</xdr:colOff>
      <xdr:row>60</xdr:row>
      <xdr:rowOff>0</xdr:rowOff>
    </xdr:to>
    <xdr:sp>
      <xdr:nvSpPr>
        <xdr:cNvPr id="1049" name="Rectangle 99"/>
        <xdr:cNvSpPr>
          <a:spLocks/>
        </xdr:cNvSpPr>
      </xdr:nvSpPr>
      <xdr:spPr>
        <a:xfrm>
          <a:off x="2352675" y="1143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60</xdr:row>
      <xdr:rowOff>0</xdr:rowOff>
    </xdr:from>
    <xdr:to>
      <xdr:col>2</xdr:col>
      <xdr:colOff>266700</xdr:colOff>
      <xdr:row>60</xdr:row>
      <xdr:rowOff>0</xdr:rowOff>
    </xdr:to>
    <xdr:sp>
      <xdr:nvSpPr>
        <xdr:cNvPr id="1050" name="Rectangle 100"/>
        <xdr:cNvSpPr>
          <a:spLocks/>
        </xdr:cNvSpPr>
      </xdr:nvSpPr>
      <xdr:spPr>
        <a:xfrm flipH="1">
          <a:off x="2352675" y="1143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571500</xdr:colOff>
      <xdr:row>28</xdr:row>
      <xdr:rowOff>0</xdr:rowOff>
    </xdr:to>
    <xdr:sp>
      <xdr:nvSpPr>
        <xdr:cNvPr id="1051" name="Rectangle 241"/>
        <xdr:cNvSpPr>
          <a:spLocks/>
        </xdr:cNvSpPr>
      </xdr:nvSpPr>
      <xdr:spPr>
        <a:xfrm>
          <a:off x="876300" y="533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571500</xdr:colOff>
      <xdr:row>28</xdr:row>
      <xdr:rowOff>0</xdr:rowOff>
    </xdr:to>
    <xdr:sp>
      <xdr:nvSpPr>
        <xdr:cNvPr id="1052" name="Rectangle 242"/>
        <xdr:cNvSpPr>
          <a:spLocks/>
        </xdr:cNvSpPr>
      </xdr:nvSpPr>
      <xdr:spPr>
        <a:xfrm flipH="1">
          <a:off x="876300" y="533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28</xdr:row>
      <xdr:rowOff>0</xdr:rowOff>
    </xdr:from>
    <xdr:to>
      <xdr:col>2</xdr:col>
      <xdr:colOff>19050</xdr:colOff>
      <xdr:row>28</xdr:row>
      <xdr:rowOff>0</xdr:rowOff>
    </xdr:to>
    <xdr:sp>
      <xdr:nvSpPr>
        <xdr:cNvPr id="1053" name="Rectangle 243"/>
        <xdr:cNvSpPr>
          <a:spLocks/>
        </xdr:cNvSpPr>
      </xdr:nvSpPr>
      <xdr:spPr>
        <a:xfrm flipH="1">
          <a:off x="1743075" y="533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1054" name="Rectangle 250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1055" name="Rectangle 251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1056" name="Rectangle 252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1057" name="Rectangle 253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1058" name="Rectangle 254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1059" name="Rectangle 255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1060" name="Rectangle 256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1061" name="Rectangle 257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1062" name="Rectangle 258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1063" name="Rectangle 259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1064" name="Rectangle 260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1065" name="Rectangle 261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1066" name="Rectangle 262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1067" name="Rectangle 263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1068" name="Rectangle 264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1069" name="Rectangle 265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1070" name="Rectangle 266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1071" name="Rectangle 267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1072" name="Rectangle 268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1073" name="Rectangle 269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1074" name="Rectangle 270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1075" name="Rectangle 271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1076" name="Rectangle 272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1077" name="Rectangle 273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1078" name="Rectangle 274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1079" name="Rectangle 275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1080" name="Rectangle 276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1081" name="Rectangle 277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1082" name="Rectangle 278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1083" name="Rectangle 279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1084" name="Rectangle 280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1085" name="Rectangle 281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1086" name="Rectangle 282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1087" name="Rectangle 283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1088" name="Rectangle 284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1089" name="Rectangle 285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266700</xdr:colOff>
      <xdr:row>46</xdr:row>
      <xdr:rowOff>0</xdr:rowOff>
    </xdr:to>
    <xdr:sp>
      <xdr:nvSpPr>
        <xdr:cNvPr id="1090" name="Rectangle 286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266700</xdr:colOff>
      <xdr:row>46</xdr:row>
      <xdr:rowOff>0</xdr:rowOff>
    </xdr:to>
    <xdr:sp>
      <xdr:nvSpPr>
        <xdr:cNvPr id="1091" name="Rectangle 287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1092" name="Rectangle 288"/>
        <xdr:cNvSpPr>
          <a:spLocks/>
        </xdr:cNvSpPr>
      </xdr:nvSpPr>
      <xdr:spPr>
        <a:xfrm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1093" name="Rectangle 289"/>
        <xdr:cNvSpPr>
          <a:spLocks/>
        </xdr:cNvSpPr>
      </xdr:nvSpPr>
      <xdr:spPr>
        <a:xfrm flipH="1"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19050</xdr:colOff>
      <xdr:row>46</xdr:row>
      <xdr:rowOff>0</xdr:rowOff>
    </xdr:to>
    <xdr:sp>
      <xdr:nvSpPr>
        <xdr:cNvPr id="1094" name="Rectangle 290"/>
        <xdr:cNvSpPr>
          <a:spLocks/>
        </xdr:cNvSpPr>
      </xdr:nvSpPr>
      <xdr:spPr>
        <a:xfrm flipH="1">
          <a:off x="17430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1095" name="Rectangle 291"/>
        <xdr:cNvSpPr>
          <a:spLocks/>
        </xdr:cNvSpPr>
      </xdr:nvSpPr>
      <xdr:spPr>
        <a:xfrm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1096" name="Rectangle 292"/>
        <xdr:cNvSpPr>
          <a:spLocks/>
        </xdr:cNvSpPr>
      </xdr:nvSpPr>
      <xdr:spPr>
        <a:xfrm flipH="1"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19050</xdr:colOff>
      <xdr:row>46</xdr:row>
      <xdr:rowOff>0</xdr:rowOff>
    </xdr:to>
    <xdr:sp>
      <xdr:nvSpPr>
        <xdr:cNvPr id="1097" name="Rectangle 293"/>
        <xdr:cNvSpPr>
          <a:spLocks/>
        </xdr:cNvSpPr>
      </xdr:nvSpPr>
      <xdr:spPr>
        <a:xfrm flipH="1">
          <a:off x="17430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1098" name="Rectangle 294"/>
        <xdr:cNvSpPr>
          <a:spLocks/>
        </xdr:cNvSpPr>
      </xdr:nvSpPr>
      <xdr:spPr>
        <a:xfrm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1099" name="Rectangle 295"/>
        <xdr:cNvSpPr>
          <a:spLocks/>
        </xdr:cNvSpPr>
      </xdr:nvSpPr>
      <xdr:spPr>
        <a:xfrm flipH="1"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19050</xdr:colOff>
      <xdr:row>46</xdr:row>
      <xdr:rowOff>0</xdr:rowOff>
    </xdr:to>
    <xdr:sp>
      <xdr:nvSpPr>
        <xdr:cNvPr id="1100" name="Rectangle 296"/>
        <xdr:cNvSpPr>
          <a:spLocks/>
        </xdr:cNvSpPr>
      </xdr:nvSpPr>
      <xdr:spPr>
        <a:xfrm flipH="1">
          <a:off x="17430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1101" name="Rectangle 297"/>
        <xdr:cNvSpPr>
          <a:spLocks/>
        </xdr:cNvSpPr>
      </xdr:nvSpPr>
      <xdr:spPr>
        <a:xfrm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1102" name="Rectangle 298"/>
        <xdr:cNvSpPr>
          <a:spLocks/>
        </xdr:cNvSpPr>
      </xdr:nvSpPr>
      <xdr:spPr>
        <a:xfrm flipH="1"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19050</xdr:colOff>
      <xdr:row>46</xdr:row>
      <xdr:rowOff>0</xdr:rowOff>
    </xdr:to>
    <xdr:sp>
      <xdr:nvSpPr>
        <xdr:cNvPr id="1103" name="Rectangle 299"/>
        <xdr:cNvSpPr>
          <a:spLocks/>
        </xdr:cNvSpPr>
      </xdr:nvSpPr>
      <xdr:spPr>
        <a:xfrm flipH="1">
          <a:off x="17430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1104" name="Rectangle 300"/>
        <xdr:cNvSpPr>
          <a:spLocks/>
        </xdr:cNvSpPr>
      </xdr:nvSpPr>
      <xdr:spPr>
        <a:xfrm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1105" name="Rectangle 301"/>
        <xdr:cNvSpPr>
          <a:spLocks/>
        </xdr:cNvSpPr>
      </xdr:nvSpPr>
      <xdr:spPr>
        <a:xfrm flipH="1"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19050</xdr:colOff>
      <xdr:row>46</xdr:row>
      <xdr:rowOff>0</xdr:rowOff>
    </xdr:to>
    <xdr:sp>
      <xdr:nvSpPr>
        <xdr:cNvPr id="1106" name="Rectangle 302"/>
        <xdr:cNvSpPr>
          <a:spLocks/>
        </xdr:cNvSpPr>
      </xdr:nvSpPr>
      <xdr:spPr>
        <a:xfrm flipH="1">
          <a:off x="17430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1107" name="Rectangle 303"/>
        <xdr:cNvSpPr>
          <a:spLocks/>
        </xdr:cNvSpPr>
      </xdr:nvSpPr>
      <xdr:spPr>
        <a:xfrm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1108" name="Rectangle 304"/>
        <xdr:cNvSpPr>
          <a:spLocks/>
        </xdr:cNvSpPr>
      </xdr:nvSpPr>
      <xdr:spPr>
        <a:xfrm flipH="1"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19050</xdr:colOff>
      <xdr:row>46</xdr:row>
      <xdr:rowOff>0</xdr:rowOff>
    </xdr:to>
    <xdr:sp>
      <xdr:nvSpPr>
        <xdr:cNvPr id="1109" name="Rectangle 305"/>
        <xdr:cNvSpPr>
          <a:spLocks/>
        </xdr:cNvSpPr>
      </xdr:nvSpPr>
      <xdr:spPr>
        <a:xfrm flipH="1">
          <a:off x="17430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1110" name="Rectangle 306"/>
        <xdr:cNvSpPr>
          <a:spLocks/>
        </xdr:cNvSpPr>
      </xdr:nvSpPr>
      <xdr:spPr>
        <a:xfrm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1111" name="Rectangle 307"/>
        <xdr:cNvSpPr>
          <a:spLocks/>
        </xdr:cNvSpPr>
      </xdr:nvSpPr>
      <xdr:spPr>
        <a:xfrm flipH="1"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19050</xdr:colOff>
      <xdr:row>46</xdr:row>
      <xdr:rowOff>0</xdr:rowOff>
    </xdr:to>
    <xdr:sp>
      <xdr:nvSpPr>
        <xdr:cNvPr id="1112" name="Rectangle 308"/>
        <xdr:cNvSpPr>
          <a:spLocks/>
        </xdr:cNvSpPr>
      </xdr:nvSpPr>
      <xdr:spPr>
        <a:xfrm flipH="1">
          <a:off x="17430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1113" name="Rectangle 309"/>
        <xdr:cNvSpPr>
          <a:spLocks/>
        </xdr:cNvSpPr>
      </xdr:nvSpPr>
      <xdr:spPr>
        <a:xfrm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1114" name="Rectangle 310"/>
        <xdr:cNvSpPr>
          <a:spLocks/>
        </xdr:cNvSpPr>
      </xdr:nvSpPr>
      <xdr:spPr>
        <a:xfrm flipH="1"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19050</xdr:colOff>
      <xdr:row>46</xdr:row>
      <xdr:rowOff>0</xdr:rowOff>
    </xdr:to>
    <xdr:sp>
      <xdr:nvSpPr>
        <xdr:cNvPr id="1115" name="Rectangle 311"/>
        <xdr:cNvSpPr>
          <a:spLocks/>
        </xdr:cNvSpPr>
      </xdr:nvSpPr>
      <xdr:spPr>
        <a:xfrm flipH="1">
          <a:off x="17430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571500</xdr:colOff>
      <xdr:row>28</xdr:row>
      <xdr:rowOff>0</xdr:rowOff>
    </xdr:to>
    <xdr:sp>
      <xdr:nvSpPr>
        <xdr:cNvPr id="1116" name="Rectangle 318"/>
        <xdr:cNvSpPr>
          <a:spLocks/>
        </xdr:cNvSpPr>
      </xdr:nvSpPr>
      <xdr:spPr>
        <a:xfrm>
          <a:off x="876300" y="533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571500</xdr:colOff>
      <xdr:row>28</xdr:row>
      <xdr:rowOff>0</xdr:rowOff>
    </xdr:to>
    <xdr:sp>
      <xdr:nvSpPr>
        <xdr:cNvPr id="1117" name="Rectangle 319"/>
        <xdr:cNvSpPr>
          <a:spLocks/>
        </xdr:cNvSpPr>
      </xdr:nvSpPr>
      <xdr:spPr>
        <a:xfrm flipH="1">
          <a:off x="876300" y="533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28</xdr:row>
      <xdr:rowOff>0</xdr:rowOff>
    </xdr:from>
    <xdr:to>
      <xdr:col>2</xdr:col>
      <xdr:colOff>19050</xdr:colOff>
      <xdr:row>28</xdr:row>
      <xdr:rowOff>0</xdr:rowOff>
    </xdr:to>
    <xdr:sp>
      <xdr:nvSpPr>
        <xdr:cNvPr id="1118" name="Rectangle 320"/>
        <xdr:cNvSpPr>
          <a:spLocks/>
        </xdr:cNvSpPr>
      </xdr:nvSpPr>
      <xdr:spPr>
        <a:xfrm flipH="1">
          <a:off x="1743075" y="533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1119" name="Rectangle 327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1120" name="Rectangle 328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1121" name="Rectangle 329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1122" name="Rectangle 330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1123" name="Rectangle 331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1124" name="Rectangle 332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1125" name="Rectangle 333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1126" name="Rectangle 334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1127" name="Rectangle 335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1128" name="Rectangle 336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1129" name="Rectangle 337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1130" name="Rectangle 338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1131" name="Rectangle 339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1132" name="Rectangle 340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1133" name="Rectangle 341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1134" name="Rectangle 342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1135" name="Rectangle 343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1136" name="Rectangle 344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1137" name="Rectangle 345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1138" name="Rectangle 346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1139" name="Rectangle 347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1140" name="Rectangle 348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1141" name="Rectangle 349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1142" name="Rectangle 350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1143" name="Rectangle 351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1144" name="Rectangle 352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1145" name="Rectangle 353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1146" name="Rectangle 354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1147" name="Rectangle 355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1148" name="Rectangle 356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1149" name="Rectangle 357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1150" name="Rectangle 358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1151" name="Rectangle 359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1152" name="Rectangle 360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1153" name="Rectangle 361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>
      <xdr:nvSpPr>
        <xdr:cNvPr id="1154" name="Rectangle 362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266700</xdr:colOff>
      <xdr:row>46</xdr:row>
      <xdr:rowOff>0</xdr:rowOff>
    </xdr:to>
    <xdr:sp>
      <xdr:nvSpPr>
        <xdr:cNvPr id="1155" name="Rectangle 363"/>
        <xdr:cNvSpPr>
          <a:spLocks/>
        </xdr:cNvSpPr>
      </xdr:nvSpPr>
      <xdr:spPr>
        <a:xfrm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266700</xdr:colOff>
      <xdr:row>46</xdr:row>
      <xdr:rowOff>0</xdr:rowOff>
    </xdr:to>
    <xdr:sp>
      <xdr:nvSpPr>
        <xdr:cNvPr id="1156" name="Rectangle 364"/>
        <xdr:cNvSpPr>
          <a:spLocks/>
        </xdr:cNvSpPr>
      </xdr:nvSpPr>
      <xdr:spPr>
        <a:xfrm flipH="1">
          <a:off x="23526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1157" name="Rectangle 365"/>
        <xdr:cNvSpPr>
          <a:spLocks/>
        </xdr:cNvSpPr>
      </xdr:nvSpPr>
      <xdr:spPr>
        <a:xfrm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1158" name="Rectangle 366"/>
        <xdr:cNvSpPr>
          <a:spLocks/>
        </xdr:cNvSpPr>
      </xdr:nvSpPr>
      <xdr:spPr>
        <a:xfrm flipH="1"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19050</xdr:colOff>
      <xdr:row>46</xdr:row>
      <xdr:rowOff>0</xdr:rowOff>
    </xdr:to>
    <xdr:sp>
      <xdr:nvSpPr>
        <xdr:cNvPr id="1159" name="Rectangle 367"/>
        <xdr:cNvSpPr>
          <a:spLocks/>
        </xdr:cNvSpPr>
      </xdr:nvSpPr>
      <xdr:spPr>
        <a:xfrm flipH="1">
          <a:off x="17430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1160" name="Rectangle 368"/>
        <xdr:cNvSpPr>
          <a:spLocks/>
        </xdr:cNvSpPr>
      </xdr:nvSpPr>
      <xdr:spPr>
        <a:xfrm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1161" name="Rectangle 369"/>
        <xdr:cNvSpPr>
          <a:spLocks/>
        </xdr:cNvSpPr>
      </xdr:nvSpPr>
      <xdr:spPr>
        <a:xfrm flipH="1"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19050</xdr:colOff>
      <xdr:row>46</xdr:row>
      <xdr:rowOff>0</xdr:rowOff>
    </xdr:to>
    <xdr:sp>
      <xdr:nvSpPr>
        <xdr:cNvPr id="1162" name="Rectangle 370"/>
        <xdr:cNvSpPr>
          <a:spLocks/>
        </xdr:cNvSpPr>
      </xdr:nvSpPr>
      <xdr:spPr>
        <a:xfrm flipH="1">
          <a:off x="17430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1163" name="Rectangle 371"/>
        <xdr:cNvSpPr>
          <a:spLocks/>
        </xdr:cNvSpPr>
      </xdr:nvSpPr>
      <xdr:spPr>
        <a:xfrm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1164" name="Rectangle 372"/>
        <xdr:cNvSpPr>
          <a:spLocks/>
        </xdr:cNvSpPr>
      </xdr:nvSpPr>
      <xdr:spPr>
        <a:xfrm flipH="1"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19050</xdr:colOff>
      <xdr:row>46</xdr:row>
      <xdr:rowOff>0</xdr:rowOff>
    </xdr:to>
    <xdr:sp>
      <xdr:nvSpPr>
        <xdr:cNvPr id="1165" name="Rectangle 373"/>
        <xdr:cNvSpPr>
          <a:spLocks/>
        </xdr:cNvSpPr>
      </xdr:nvSpPr>
      <xdr:spPr>
        <a:xfrm flipH="1">
          <a:off x="17430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1166" name="Rectangle 374"/>
        <xdr:cNvSpPr>
          <a:spLocks/>
        </xdr:cNvSpPr>
      </xdr:nvSpPr>
      <xdr:spPr>
        <a:xfrm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1167" name="Rectangle 375"/>
        <xdr:cNvSpPr>
          <a:spLocks/>
        </xdr:cNvSpPr>
      </xdr:nvSpPr>
      <xdr:spPr>
        <a:xfrm flipH="1"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19050</xdr:colOff>
      <xdr:row>46</xdr:row>
      <xdr:rowOff>0</xdr:rowOff>
    </xdr:to>
    <xdr:sp>
      <xdr:nvSpPr>
        <xdr:cNvPr id="1168" name="Rectangle 376"/>
        <xdr:cNvSpPr>
          <a:spLocks/>
        </xdr:cNvSpPr>
      </xdr:nvSpPr>
      <xdr:spPr>
        <a:xfrm flipH="1">
          <a:off x="17430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1169" name="Rectangle 377"/>
        <xdr:cNvSpPr>
          <a:spLocks/>
        </xdr:cNvSpPr>
      </xdr:nvSpPr>
      <xdr:spPr>
        <a:xfrm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1170" name="Rectangle 378"/>
        <xdr:cNvSpPr>
          <a:spLocks/>
        </xdr:cNvSpPr>
      </xdr:nvSpPr>
      <xdr:spPr>
        <a:xfrm flipH="1"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19050</xdr:colOff>
      <xdr:row>46</xdr:row>
      <xdr:rowOff>0</xdr:rowOff>
    </xdr:to>
    <xdr:sp>
      <xdr:nvSpPr>
        <xdr:cNvPr id="1171" name="Rectangle 379"/>
        <xdr:cNvSpPr>
          <a:spLocks/>
        </xdr:cNvSpPr>
      </xdr:nvSpPr>
      <xdr:spPr>
        <a:xfrm flipH="1">
          <a:off x="17430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1172" name="Rectangle 380"/>
        <xdr:cNvSpPr>
          <a:spLocks/>
        </xdr:cNvSpPr>
      </xdr:nvSpPr>
      <xdr:spPr>
        <a:xfrm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1173" name="Rectangle 381"/>
        <xdr:cNvSpPr>
          <a:spLocks/>
        </xdr:cNvSpPr>
      </xdr:nvSpPr>
      <xdr:spPr>
        <a:xfrm flipH="1"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19050</xdr:colOff>
      <xdr:row>46</xdr:row>
      <xdr:rowOff>0</xdr:rowOff>
    </xdr:to>
    <xdr:sp>
      <xdr:nvSpPr>
        <xdr:cNvPr id="1174" name="Rectangle 382"/>
        <xdr:cNvSpPr>
          <a:spLocks/>
        </xdr:cNvSpPr>
      </xdr:nvSpPr>
      <xdr:spPr>
        <a:xfrm flipH="1">
          <a:off x="17430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1175" name="Rectangle 383"/>
        <xdr:cNvSpPr>
          <a:spLocks/>
        </xdr:cNvSpPr>
      </xdr:nvSpPr>
      <xdr:spPr>
        <a:xfrm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1176" name="Rectangle 384"/>
        <xdr:cNvSpPr>
          <a:spLocks/>
        </xdr:cNvSpPr>
      </xdr:nvSpPr>
      <xdr:spPr>
        <a:xfrm flipH="1"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19050</xdr:colOff>
      <xdr:row>46</xdr:row>
      <xdr:rowOff>0</xdr:rowOff>
    </xdr:to>
    <xdr:sp>
      <xdr:nvSpPr>
        <xdr:cNvPr id="1177" name="Rectangle 385"/>
        <xdr:cNvSpPr>
          <a:spLocks/>
        </xdr:cNvSpPr>
      </xdr:nvSpPr>
      <xdr:spPr>
        <a:xfrm flipH="1">
          <a:off x="17430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1178" name="Rectangle 386"/>
        <xdr:cNvSpPr>
          <a:spLocks/>
        </xdr:cNvSpPr>
      </xdr:nvSpPr>
      <xdr:spPr>
        <a:xfrm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>
      <xdr:nvSpPr>
        <xdr:cNvPr id="1179" name="Rectangle 387"/>
        <xdr:cNvSpPr>
          <a:spLocks/>
        </xdr:cNvSpPr>
      </xdr:nvSpPr>
      <xdr:spPr>
        <a:xfrm flipH="1">
          <a:off x="876300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19050</xdr:colOff>
      <xdr:row>46</xdr:row>
      <xdr:rowOff>0</xdr:rowOff>
    </xdr:to>
    <xdr:sp>
      <xdr:nvSpPr>
        <xdr:cNvPr id="1180" name="Rectangle 388"/>
        <xdr:cNvSpPr>
          <a:spLocks/>
        </xdr:cNvSpPr>
      </xdr:nvSpPr>
      <xdr:spPr>
        <a:xfrm flipH="1">
          <a:off x="1743075" y="876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114</xdr:row>
      <xdr:rowOff>0</xdr:rowOff>
    </xdr:from>
    <xdr:to>
      <xdr:col>2</xdr:col>
      <xdr:colOff>266700</xdr:colOff>
      <xdr:row>114</xdr:row>
      <xdr:rowOff>0</xdr:rowOff>
    </xdr:to>
    <xdr:sp>
      <xdr:nvSpPr>
        <xdr:cNvPr id="1181" name="Rectangle 389"/>
        <xdr:cNvSpPr>
          <a:spLocks/>
        </xdr:cNvSpPr>
      </xdr:nvSpPr>
      <xdr:spPr>
        <a:xfrm>
          <a:off x="2352675" y="2171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114</xdr:row>
      <xdr:rowOff>0</xdr:rowOff>
    </xdr:from>
    <xdr:to>
      <xdr:col>2</xdr:col>
      <xdr:colOff>266700</xdr:colOff>
      <xdr:row>114</xdr:row>
      <xdr:rowOff>0</xdr:rowOff>
    </xdr:to>
    <xdr:sp>
      <xdr:nvSpPr>
        <xdr:cNvPr id="1182" name="Rectangle 390"/>
        <xdr:cNvSpPr>
          <a:spLocks/>
        </xdr:cNvSpPr>
      </xdr:nvSpPr>
      <xdr:spPr>
        <a:xfrm flipH="1">
          <a:off x="2352675" y="2171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95</xdr:row>
      <xdr:rowOff>0</xdr:rowOff>
    </xdr:from>
    <xdr:to>
      <xdr:col>1</xdr:col>
      <xdr:colOff>571500</xdr:colOff>
      <xdr:row>95</xdr:row>
      <xdr:rowOff>0</xdr:rowOff>
    </xdr:to>
    <xdr:sp>
      <xdr:nvSpPr>
        <xdr:cNvPr id="1183" name="Rectangle 406"/>
        <xdr:cNvSpPr>
          <a:spLocks/>
        </xdr:cNvSpPr>
      </xdr:nvSpPr>
      <xdr:spPr>
        <a:xfrm>
          <a:off x="876300" y="18097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95</xdr:row>
      <xdr:rowOff>0</xdr:rowOff>
    </xdr:from>
    <xdr:to>
      <xdr:col>1</xdr:col>
      <xdr:colOff>571500</xdr:colOff>
      <xdr:row>95</xdr:row>
      <xdr:rowOff>0</xdr:rowOff>
    </xdr:to>
    <xdr:sp>
      <xdr:nvSpPr>
        <xdr:cNvPr id="1184" name="Rectangle 407"/>
        <xdr:cNvSpPr>
          <a:spLocks/>
        </xdr:cNvSpPr>
      </xdr:nvSpPr>
      <xdr:spPr>
        <a:xfrm flipH="1">
          <a:off x="876300" y="18097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95</xdr:row>
      <xdr:rowOff>0</xdr:rowOff>
    </xdr:from>
    <xdr:to>
      <xdr:col>2</xdr:col>
      <xdr:colOff>19050</xdr:colOff>
      <xdr:row>95</xdr:row>
      <xdr:rowOff>0</xdr:rowOff>
    </xdr:to>
    <xdr:sp>
      <xdr:nvSpPr>
        <xdr:cNvPr id="1185" name="Rectangle 408"/>
        <xdr:cNvSpPr>
          <a:spLocks/>
        </xdr:cNvSpPr>
      </xdr:nvSpPr>
      <xdr:spPr>
        <a:xfrm flipH="1">
          <a:off x="1743075" y="18097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266700</xdr:colOff>
      <xdr:row>14</xdr:row>
      <xdr:rowOff>0</xdr:rowOff>
    </xdr:to>
    <xdr:sp>
      <xdr:nvSpPr>
        <xdr:cNvPr id="1186" name="Rectangle 471"/>
        <xdr:cNvSpPr>
          <a:spLocks/>
        </xdr:cNvSpPr>
      </xdr:nvSpPr>
      <xdr:spPr>
        <a:xfrm>
          <a:off x="2352675" y="266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266700</xdr:colOff>
      <xdr:row>14</xdr:row>
      <xdr:rowOff>0</xdr:rowOff>
    </xdr:to>
    <xdr:sp>
      <xdr:nvSpPr>
        <xdr:cNvPr id="1187" name="Rectangle 472"/>
        <xdr:cNvSpPr>
          <a:spLocks/>
        </xdr:cNvSpPr>
      </xdr:nvSpPr>
      <xdr:spPr>
        <a:xfrm flipH="1">
          <a:off x="2352675" y="266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60</xdr:row>
      <xdr:rowOff>0</xdr:rowOff>
    </xdr:from>
    <xdr:to>
      <xdr:col>1</xdr:col>
      <xdr:colOff>571500</xdr:colOff>
      <xdr:row>60</xdr:row>
      <xdr:rowOff>0</xdr:rowOff>
    </xdr:to>
    <xdr:sp>
      <xdr:nvSpPr>
        <xdr:cNvPr id="1188" name="Rectangle 473"/>
        <xdr:cNvSpPr>
          <a:spLocks/>
        </xdr:cNvSpPr>
      </xdr:nvSpPr>
      <xdr:spPr>
        <a:xfrm>
          <a:off x="876300" y="1143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60</xdr:row>
      <xdr:rowOff>0</xdr:rowOff>
    </xdr:from>
    <xdr:to>
      <xdr:col>1</xdr:col>
      <xdr:colOff>571500</xdr:colOff>
      <xdr:row>60</xdr:row>
      <xdr:rowOff>0</xdr:rowOff>
    </xdr:to>
    <xdr:sp>
      <xdr:nvSpPr>
        <xdr:cNvPr id="1189" name="Rectangle 474"/>
        <xdr:cNvSpPr>
          <a:spLocks/>
        </xdr:cNvSpPr>
      </xdr:nvSpPr>
      <xdr:spPr>
        <a:xfrm flipH="1">
          <a:off x="876300" y="1143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60</xdr:row>
      <xdr:rowOff>0</xdr:rowOff>
    </xdr:from>
    <xdr:to>
      <xdr:col>2</xdr:col>
      <xdr:colOff>19050</xdr:colOff>
      <xdr:row>60</xdr:row>
      <xdr:rowOff>0</xdr:rowOff>
    </xdr:to>
    <xdr:sp>
      <xdr:nvSpPr>
        <xdr:cNvPr id="1190" name="Rectangle 475"/>
        <xdr:cNvSpPr>
          <a:spLocks/>
        </xdr:cNvSpPr>
      </xdr:nvSpPr>
      <xdr:spPr>
        <a:xfrm flipH="1">
          <a:off x="1743075" y="1143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135</xdr:row>
      <xdr:rowOff>0</xdr:rowOff>
    </xdr:from>
    <xdr:to>
      <xdr:col>1</xdr:col>
      <xdr:colOff>571500</xdr:colOff>
      <xdr:row>135</xdr:row>
      <xdr:rowOff>0</xdr:rowOff>
    </xdr:to>
    <xdr:sp>
      <xdr:nvSpPr>
        <xdr:cNvPr id="1191" name="Rectangle 12"/>
        <xdr:cNvSpPr>
          <a:spLocks/>
        </xdr:cNvSpPr>
      </xdr:nvSpPr>
      <xdr:spPr>
        <a:xfrm>
          <a:off x="876300" y="25717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135</xdr:row>
      <xdr:rowOff>0</xdr:rowOff>
    </xdr:from>
    <xdr:to>
      <xdr:col>1</xdr:col>
      <xdr:colOff>571500</xdr:colOff>
      <xdr:row>135</xdr:row>
      <xdr:rowOff>0</xdr:rowOff>
    </xdr:to>
    <xdr:sp>
      <xdr:nvSpPr>
        <xdr:cNvPr id="1192" name="Rectangle 13"/>
        <xdr:cNvSpPr>
          <a:spLocks/>
        </xdr:cNvSpPr>
      </xdr:nvSpPr>
      <xdr:spPr>
        <a:xfrm flipH="1">
          <a:off x="876300" y="25717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135</xdr:row>
      <xdr:rowOff>0</xdr:rowOff>
    </xdr:from>
    <xdr:to>
      <xdr:col>2</xdr:col>
      <xdr:colOff>19050</xdr:colOff>
      <xdr:row>135</xdr:row>
      <xdr:rowOff>0</xdr:rowOff>
    </xdr:to>
    <xdr:sp>
      <xdr:nvSpPr>
        <xdr:cNvPr id="1193" name="Rectangle 14"/>
        <xdr:cNvSpPr>
          <a:spLocks/>
        </xdr:cNvSpPr>
      </xdr:nvSpPr>
      <xdr:spPr>
        <a:xfrm flipH="1">
          <a:off x="1743075" y="25717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135</xdr:row>
      <xdr:rowOff>0</xdr:rowOff>
    </xdr:from>
    <xdr:to>
      <xdr:col>1</xdr:col>
      <xdr:colOff>571500</xdr:colOff>
      <xdr:row>135</xdr:row>
      <xdr:rowOff>0</xdr:rowOff>
    </xdr:to>
    <xdr:sp>
      <xdr:nvSpPr>
        <xdr:cNvPr id="1194" name="Rectangle 15"/>
        <xdr:cNvSpPr>
          <a:spLocks/>
        </xdr:cNvSpPr>
      </xdr:nvSpPr>
      <xdr:spPr>
        <a:xfrm>
          <a:off x="876300" y="25717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135</xdr:row>
      <xdr:rowOff>0</xdr:rowOff>
    </xdr:from>
    <xdr:to>
      <xdr:col>1</xdr:col>
      <xdr:colOff>571500</xdr:colOff>
      <xdr:row>135</xdr:row>
      <xdr:rowOff>0</xdr:rowOff>
    </xdr:to>
    <xdr:sp>
      <xdr:nvSpPr>
        <xdr:cNvPr id="1195" name="Rectangle 16"/>
        <xdr:cNvSpPr>
          <a:spLocks/>
        </xdr:cNvSpPr>
      </xdr:nvSpPr>
      <xdr:spPr>
        <a:xfrm flipH="1">
          <a:off x="876300" y="25717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135</xdr:row>
      <xdr:rowOff>0</xdr:rowOff>
    </xdr:from>
    <xdr:to>
      <xdr:col>2</xdr:col>
      <xdr:colOff>19050</xdr:colOff>
      <xdr:row>135</xdr:row>
      <xdr:rowOff>0</xdr:rowOff>
    </xdr:to>
    <xdr:sp>
      <xdr:nvSpPr>
        <xdr:cNvPr id="1196" name="Rectangle 17"/>
        <xdr:cNvSpPr>
          <a:spLocks/>
        </xdr:cNvSpPr>
      </xdr:nvSpPr>
      <xdr:spPr>
        <a:xfrm flipH="1">
          <a:off x="1743075" y="25717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266700</xdr:colOff>
      <xdr:row>14</xdr:row>
      <xdr:rowOff>0</xdr:rowOff>
    </xdr:to>
    <xdr:sp>
      <xdr:nvSpPr>
        <xdr:cNvPr id="1197" name="Rectangle 1"/>
        <xdr:cNvSpPr>
          <a:spLocks/>
        </xdr:cNvSpPr>
      </xdr:nvSpPr>
      <xdr:spPr>
        <a:xfrm>
          <a:off x="2352675" y="266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266700</xdr:colOff>
      <xdr:row>14</xdr:row>
      <xdr:rowOff>0</xdr:rowOff>
    </xdr:to>
    <xdr:sp>
      <xdr:nvSpPr>
        <xdr:cNvPr id="1198" name="Rectangle 2"/>
        <xdr:cNvSpPr>
          <a:spLocks/>
        </xdr:cNvSpPr>
      </xdr:nvSpPr>
      <xdr:spPr>
        <a:xfrm flipH="1">
          <a:off x="2352675" y="266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60</xdr:row>
      <xdr:rowOff>0</xdr:rowOff>
    </xdr:from>
    <xdr:to>
      <xdr:col>1</xdr:col>
      <xdr:colOff>571500</xdr:colOff>
      <xdr:row>60</xdr:row>
      <xdr:rowOff>0</xdr:rowOff>
    </xdr:to>
    <xdr:sp>
      <xdr:nvSpPr>
        <xdr:cNvPr id="1199" name="Rectangle 3"/>
        <xdr:cNvSpPr>
          <a:spLocks/>
        </xdr:cNvSpPr>
      </xdr:nvSpPr>
      <xdr:spPr>
        <a:xfrm>
          <a:off x="876300" y="1143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60</xdr:row>
      <xdr:rowOff>0</xdr:rowOff>
    </xdr:from>
    <xdr:to>
      <xdr:col>1</xdr:col>
      <xdr:colOff>571500</xdr:colOff>
      <xdr:row>60</xdr:row>
      <xdr:rowOff>0</xdr:rowOff>
    </xdr:to>
    <xdr:sp>
      <xdr:nvSpPr>
        <xdr:cNvPr id="1200" name="Rectangle 4"/>
        <xdr:cNvSpPr>
          <a:spLocks/>
        </xdr:cNvSpPr>
      </xdr:nvSpPr>
      <xdr:spPr>
        <a:xfrm flipH="1">
          <a:off x="876300" y="1143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60</xdr:row>
      <xdr:rowOff>0</xdr:rowOff>
    </xdr:from>
    <xdr:to>
      <xdr:col>2</xdr:col>
      <xdr:colOff>19050</xdr:colOff>
      <xdr:row>60</xdr:row>
      <xdr:rowOff>0</xdr:rowOff>
    </xdr:to>
    <xdr:sp>
      <xdr:nvSpPr>
        <xdr:cNvPr id="1201" name="Rectangle 5"/>
        <xdr:cNvSpPr>
          <a:spLocks/>
        </xdr:cNvSpPr>
      </xdr:nvSpPr>
      <xdr:spPr>
        <a:xfrm flipH="1">
          <a:off x="1743075" y="1143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135</xdr:row>
      <xdr:rowOff>0</xdr:rowOff>
    </xdr:from>
    <xdr:to>
      <xdr:col>1</xdr:col>
      <xdr:colOff>571500</xdr:colOff>
      <xdr:row>135</xdr:row>
      <xdr:rowOff>0</xdr:rowOff>
    </xdr:to>
    <xdr:sp>
      <xdr:nvSpPr>
        <xdr:cNvPr id="1202" name="Rectangle 12"/>
        <xdr:cNvSpPr>
          <a:spLocks/>
        </xdr:cNvSpPr>
      </xdr:nvSpPr>
      <xdr:spPr>
        <a:xfrm>
          <a:off x="876300" y="25717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135</xdr:row>
      <xdr:rowOff>0</xdr:rowOff>
    </xdr:from>
    <xdr:to>
      <xdr:col>1</xdr:col>
      <xdr:colOff>571500</xdr:colOff>
      <xdr:row>135</xdr:row>
      <xdr:rowOff>0</xdr:rowOff>
    </xdr:to>
    <xdr:sp>
      <xdr:nvSpPr>
        <xdr:cNvPr id="1203" name="Rectangle 13"/>
        <xdr:cNvSpPr>
          <a:spLocks/>
        </xdr:cNvSpPr>
      </xdr:nvSpPr>
      <xdr:spPr>
        <a:xfrm flipH="1">
          <a:off x="876300" y="25717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135</xdr:row>
      <xdr:rowOff>0</xdr:rowOff>
    </xdr:from>
    <xdr:to>
      <xdr:col>2</xdr:col>
      <xdr:colOff>19050</xdr:colOff>
      <xdr:row>135</xdr:row>
      <xdr:rowOff>0</xdr:rowOff>
    </xdr:to>
    <xdr:sp>
      <xdr:nvSpPr>
        <xdr:cNvPr id="1204" name="Rectangle 14"/>
        <xdr:cNvSpPr>
          <a:spLocks/>
        </xdr:cNvSpPr>
      </xdr:nvSpPr>
      <xdr:spPr>
        <a:xfrm flipH="1">
          <a:off x="1743075" y="25717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135</xdr:row>
      <xdr:rowOff>0</xdr:rowOff>
    </xdr:from>
    <xdr:to>
      <xdr:col>1</xdr:col>
      <xdr:colOff>571500</xdr:colOff>
      <xdr:row>135</xdr:row>
      <xdr:rowOff>0</xdr:rowOff>
    </xdr:to>
    <xdr:sp>
      <xdr:nvSpPr>
        <xdr:cNvPr id="1205" name="Rectangle 15"/>
        <xdr:cNvSpPr>
          <a:spLocks/>
        </xdr:cNvSpPr>
      </xdr:nvSpPr>
      <xdr:spPr>
        <a:xfrm>
          <a:off x="876300" y="25717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135</xdr:row>
      <xdr:rowOff>0</xdr:rowOff>
    </xdr:from>
    <xdr:to>
      <xdr:col>1</xdr:col>
      <xdr:colOff>571500</xdr:colOff>
      <xdr:row>135</xdr:row>
      <xdr:rowOff>0</xdr:rowOff>
    </xdr:to>
    <xdr:sp>
      <xdr:nvSpPr>
        <xdr:cNvPr id="1206" name="Rectangle 16"/>
        <xdr:cNvSpPr>
          <a:spLocks/>
        </xdr:cNvSpPr>
      </xdr:nvSpPr>
      <xdr:spPr>
        <a:xfrm flipH="1">
          <a:off x="876300" y="25717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135</xdr:row>
      <xdr:rowOff>0</xdr:rowOff>
    </xdr:from>
    <xdr:to>
      <xdr:col>2</xdr:col>
      <xdr:colOff>19050</xdr:colOff>
      <xdr:row>135</xdr:row>
      <xdr:rowOff>0</xdr:rowOff>
    </xdr:to>
    <xdr:sp>
      <xdr:nvSpPr>
        <xdr:cNvPr id="1207" name="Rectangle 17"/>
        <xdr:cNvSpPr>
          <a:spLocks/>
        </xdr:cNvSpPr>
      </xdr:nvSpPr>
      <xdr:spPr>
        <a:xfrm flipH="1">
          <a:off x="1743075" y="25717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114</xdr:row>
      <xdr:rowOff>0</xdr:rowOff>
    </xdr:from>
    <xdr:to>
      <xdr:col>1</xdr:col>
      <xdr:colOff>571500</xdr:colOff>
      <xdr:row>114</xdr:row>
      <xdr:rowOff>0</xdr:rowOff>
    </xdr:to>
    <xdr:sp>
      <xdr:nvSpPr>
        <xdr:cNvPr id="1208" name="Rectangle 488"/>
        <xdr:cNvSpPr>
          <a:spLocks/>
        </xdr:cNvSpPr>
      </xdr:nvSpPr>
      <xdr:spPr>
        <a:xfrm>
          <a:off x="876300" y="2171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114</xdr:row>
      <xdr:rowOff>0</xdr:rowOff>
    </xdr:from>
    <xdr:to>
      <xdr:col>1</xdr:col>
      <xdr:colOff>571500</xdr:colOff>
      <xdr:row>114</xdr:row>
      <xdr:rowOff>0</xdr:rowOff>
    </xdr:to>
    <xdr:sp>
      <xdr:nvSpPr>
        <xdr:cNvPr id="1209" name="Rectangle 489"/>
        <xdr:cNvSpPr>
          <a:spLocks/>
        </xdr:cNvSpPr>
      </xdr:nvSpPr>
      <xdr:spPr>
        <a:xfrm flipH="1">
          <a:off x="876300" y="2171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114</xdr:row>
      <xdr:rowOff>0</xdr:rowOff>
    </xdr:from>
    <xdr:to>
      <xdr:col>2</xdr:col>
      <xdr:colOff>19050</xdr:colOff>
      <xdr:row>114</xdr:row>
      <xdr:rowOff>0</xdr:rowOff>
    </xdr:to>
    <xdr:sp>
      <xdr:nvSpPr>
        <xdr:cNvPr id="1210" name="Rectangle 490"/>
        <xdr:cNvSpPr>
          <a:spLocks/>
        </xdr:cNvSpPr>
      </xdr:nvSpPr>
      <xdr:spPr>
        <a:xfrm flipH="1">
          <a:off x="1743075" y="2171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111</xdr:row>
      <xdr:rowOff>0</xdr:rowOff>
    </xdr:from>
    <xdr:to>
      <xdr:col>1</xdr:col>
      <xdr:colOff>571500</xdr:colOff>
      <xdr:row>111</xdr:row>
      <xdr:rowOff>0</xdr:rowOff>
    </xdr:to>
    <xdr:sp>
      <xdr:nvSpPr>
        <xdr:cNvPr id="1211" name="Rectangle 561"/>
        <xdr:cNvSpPr>
          <a:spLocks/>
        </xdr:cNvSpPr>
      </xdr:nvSpPr>
      <xdr:spPr>
        <a:xfrm>
          <a:off x="876300" y="21145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111</xdr:row>
      <xdr:rowOff>0</xdr:rowOff>
    </xdr:from>
    <xdr:to>
      <xdr:col>1</xdr:col>
      <xdr:colOff>571500</xdr:colOff>
      <xdr:row>111</xdr:row>
      <xdr:rowOff>0</xdr:rowOff>
    </xdr:to>
    <xdr:sp>
      <xdr:nvSpPr>
        <xdr:cNvPr id="1212" name="Rectangle 562"/>
        <xdr:cNvSpPr>
          <a:spLocks/>
        </xdr:cNvSpPr>
      </xdr:nvSpPr>
      <xdr:spPr>
        <a:xfrm flipH="1">
          <a:off x="876300" y="21145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111</xdr:row>
      <xdr:rowOff>0</xdr:rowOff>
    </xdr:from>
    <xdr:to>
      <xdr:col>2</xdr:col>
      <xdr:colOff>19050</xdr:colOff>
      <xdr:row>111</xdr:row>
      <xdr:rowOff>0</xdr:rowOff>
    </xdr:to>
    <xdr:sp>
      <xdr:nvSpPr>
        <xdr:cNvPr id="1213" name="Rectangle 563"/>
        <xdr:cNvSpPr>
          <a:spLocks/>
        </xdr:cNvSpPr>
      </xdr:nvSpPr>
      <xdr:spPr>
        <a:xfrm flipH="1">
          <a:off x="1743075" y="21145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116</xdr:row>
      <xdr:rowOff>0</xdr:rowOff>
    </xdr:from>
    <xdr:to>
      <xdr:col>2</xdr:col>
      <xdr:colOff>266700</xdr:colOff>
      <xdr:row>116</xdr:row>
      <xdr:rowOff>0</xdr:rowOff>
    </xdr:to>
    <xdr:sp>
      <xdr:nvSpPr>
        <xdr:cNvPr id="1214" name="Rectangle 564"/>
        <xdr:cNvSpPr>
          <a:spLocks/>
        </xdr:cNvSpPr>
      </xdr:nvSpPr>
      <xdr:spPr>
        <a:xfrm>
          <a:off x="2352675" y="22098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116</xdr:row>
      <xdr:rowOff>0</xdr:rowOff>
    </xdr:from>
    <xdr:to>
      <xdr:col>2</xdr:col>
      <xdr:colOff>266700</xdr:colOff>
      <xdr:row>116</xdr:row>
      <xdr:rowOff>0</xdr:rowOff>
    </xdr:to>
    <xdr:sp>
      <xdr:nvSpPr>
        <xdr:cNvPr id="1215" name="Rectangle 565"/>
        <xdr:cNvSpPr>
          <a:spLocks/>
        </xdr:cNvSpPr>
      </xdr:nvSpPr>
      <xdr:spPr>
        <a:xfrm flipH="1">
          <a:off x="2352675" y="22098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116</xdr:row>
      <xdr:rowOff>0</xdr:rowOff>
    </xdr:from>
    <xdr:to>
      <xdr:col>2</xdr:col>
      <xdr:colOff>266700</xdr:colOff>
      <xdr:row>116</xdr:row>
      <xdr:rowOff>0</xdr:rowOff>
    </xdr:to>
    <xdr:sp>
      <xdr:nvSpPr>
        <xdr:cNvPr id="1216" name="Rectangle 569"/>
        <xdr:cNvSpPr>
          <a:spLocks/>
        </xdr:cNvSpPr>
      </xdr:nvSpPr>
      <xdr:spPr>
        <a:xfrm>
          <a:off x="2352675" y="22098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116</xdr:row>
      <xdr:rowOff>0</xdr:rowOff>
    </xdr:from>
    <xdr:to>
      <xdr:col>2</xdr:col>
      <xdr:colOff>266700</xdr:colOff>
      <xdr:row>116</xdr:row>
      <xdr:rowOff>0</xdr:rowOff>
    </xdr:to>
    <xdr:sp>
      <xdr:nvSpPr>
        <xdr:cNvPr id="1217" name="Rectangle 570"/>
        <xdr:cNvSpPr>
          <a:spLocks/>
        </xdr:cNvSpPr>
      </xdr:nvSpPr>
      <xdr:spPr>
        <a:xfrm flipH="1">
          <a:off x="2352675" y="22098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>
      <xdr:nvSpPr>
        <xdr:cNvPr id="1218" name="Rectangle 574"/>
        <xdr:cNvSpPr>
          <a:spLocks/>
        </xdr:cNvSpPr>
      </xdr:nvSpPr>
      <xdr:spPr>
        <a:xfrm>
          <a:off x="876300" y="266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>
      <xdr:nvSpPr>
        <xdr:cNvPr id="1219" name="Rectangle 575"/>
        <xdr:cNvSpPr>
          <a:spLocks/>
        </xdr:cNvSpPr>
      </xdr:nvSpPr>
      <xdr:spPr>
        <a:xfrm flipH="1">
          <a:off x="876300" y="266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19050</xdr:colOff>
      <xdr:row>14</xdr:row>
      <xdr:rowOff>0</xdr:rowOff>
    </xdr:to>
    <xdr:sp>
      <xdr:nvSpPr>
        <xdr:cNvPr id="1220" name="Rectangle 576"/>
        <xdr:cNvSpPr>
          <a:spLocks/>
        </xdr:cNvSpPr>
      </xdr:nvSpPr>
      <xdr:spPr>
        <a:xfrm flipH="1">
          <a:off x="1743075" y="266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93</xdr:row>
      <xdr:rowOff>0</xdr:rowOff>
    </xdr:from>
    <xdr:to>
      <xdr:col>1</xdr:col>
      <xdr:colOff>571500</xdr:colOff>
      <xdr:row>93</xdr:row>
      <xdr:rowOff>0</xdr:rowOff>
    </xdr:to>
    <xdr:sp>
      <xdr:nvSpPr>
        <xdr:cNvPr id="1221" name="Rectangle 577"/>
        <xdr:cNvSpPr>
          <a:spLocks/>
        </xdr:cNvSpPr>
      </xdr:nvSpPr>
      <xdr:spPr>
        <a:xfrm>
          <a:off x="876300" y="17716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93</xdr:row>
      <xdr:rowOff>0</xdr:rowOff>
    </xdr:from>
    <xdr:to>
      <xdr:col>1</xdr:col>
      <xdr:colOff>571500</xdr:colOff>
      <xdr:row>93</xdr:row>
      <xdr:rowOff>0</xdr:rowOff>
    </xdr:to>
    <xdr:sp>
      <xdr:nvSpPr>
        <xdr:cNvPr id="1222" name="Rectangle 578"/>
        <xdr:cNvSpPr>
          <a:spLocks/>
        </xdr:cNvSpPr>
      </xdr:nvSpPr>
      <xdr:spPr>
        <a:xfrm flipH="1">
          <a:off x="876300" y="17716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93</xdr:row>
      <xdr:rowOff>0</xdr:rowOff>
    </xdr:from>
    <xdr:to>
      <xdr:col>2</xdr:col>
      <xdr:colOff>19050</xdr:colOff>
      <xdr:row>93</xdr:row>
      <xdr:rowOff>0</xdr:rowOff>
    </xdr:to>
    <xdr:sp>
      <xdr:nvSpPr>
        <xdr:cNvPr id="1223" name="Rectangle 579"/>
        <xdr:cNvSpPr>
          <a:spLocks/>
        </xdr:cNvSpPr>
      </xdr:nvSpPr>
      <xdr:spPr>
        <a:xfrm flipH="1">
          <a:off x="1743075" y="17716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93</xdr:row>
      <xdr:rowOff>0</xdr:rowOff>
    </xdr:from>
    <xdr:to>
      <xdr:col>1</xdr:col>
      <xdr:colOff>571500</xdr:colOff>
      <xdr:row>93</xdr:row>
      <xdr:rowOff>0</xdr:rowOff>
    </xdr:to>
    <xdr:sp>
      <xdr:nvSpPr>
        <xdr:cNvPr id="1224" name="Rectangle 580"/>
        <xdr:cNvSpPr>
          <a:spLocks/>
        </xdr:cNvSpPr>
      </xdr:nvSpPr>
      <xdr:spPr>
        <a:xfrm>
          <a:off x="876300" y="17716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93</xdr:row>
      <xdr:rowOff>0</xdr:rowOff>
    </xdr:from>
    <xdr:to>
      <xdr:col>1</xdr:col>
      <xdr:colOff>571500</xdr:colOff>
      <xdr:row>93</xdr:row>
      <xdr:rowOff>0</xdr:rowOff>
    </xdr:to>
    <xdr:sp>
      <xdr:nvSpPr>
        <xdr:cNvPr id="1225" name="Rectangle 581"/>
        <xdr:cNvSpPr>
          <a:spLocks/>
        </xdr:cNvSpPr>
      </xdr:nvSpPr>
      <xdr:spPr>
        <a:xfrm flipH="1">
          <a:off x="876300" y="17716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93</xdr:row>
      <xdr:rowOff>0</xdr:rowOff>
    </xdr:from>
    <xdr:to>
      <xdr:col>2</xdr:col>
      <xdr:colOff>19050</xdr:colOff>
      <xdr:row>93</xdr:row>
      <xdr:rowOff>0</xdr:rowOff>
    </xdr:to>
    <xdr:sp>
      <xdr:nvSpPr>
        <xdr:cNvPr id="1226" name="Rectangle 582"/>
        <xdr:cNvSpPr>
          <a:spLocks/>
        </xdr:cNvSpPr>
      </xdr:nvSpPr>
      <xdr:spPr>
        <a:xfrm flipH="1">
          <a:off x="1743075" y="17716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571500</xdr:colOff>
      <xdr:row>88</xdr:row>
      <xdr:rowOff>0</xdr:rowOff>
    </xdr:to>
    <xdr:sp>
      <xdr:nvSpPr>
        <xdr:cNvPr id="1227" name="Rectangle 583"/>
        <xdr:cNvSpPr>
          <a:spLocks/>
        </xdr:cNvSpPr>
      </xdr:nvSpPr>
      <xdr:spPr>
        <a:xfrm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571500</xdr:colOff>
      <xdr:row>88</xdr:row>
      <xdr:rowOff>0</xdr:rowOff>
    </xdr:to>
    <xdr:sp>
      <xdr:nvSpPr>
        <xdr:cNvPr id="1228" name="Rectangle 584"/>
        <xdr:cNvSpPr>
          <a:spLocks/>
        </xdr:cNvSpPr>
      </xdr:nvSpPr>
      <xdr:spPr>
        <a:xfrm flipH="1"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571500</xdr:colOff>
      <xdr:row>88</xdr:row>
      <xdr:rowOff>0</xdr:rowOff>
    </xdr:to>
    <xdr:sp>
      <xdr:nvSpPr>
        <xdr:cNvPr id="1229" name="Rectangle 585"/>
        <xdr:cNvSpPr>
          <a:spLocks/>
        </xdr:cNvSpPr>
      </xdr:nvSpPr>
      <xdr:spPr>
        <a:xfrm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571500</xdr:colOff>
      <xdr:row>88</xdr:row>
      <xdr:rowOff>0</xdr:rowOff>
    </xdr:to>
    <xdr:sp>
      <xdr:nvSpPr>
        <xdr:cNvPr id="1230" name="Rectangle 586"/>
        <xdr:cNvSpPr>
          <a:spLocks/>
        </xdr:cNvSpPr>
      </xdr:nvSpPr>
      <xdr:spPr>
        <a:xfrm flipH="1"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571500</xdr:colOff>
      <xdr:row>88</xdr:row>
      <xdr:rowOff>0</xdr:rowOff>
    </xdr:to>
    <xdr:sp>
      <xdr:nvSpPr>
        <xdr:cNvPr id="1231" name="Rectangle 587"/>
        <xdr:cNvSpPr>
          <a:spLocks/>
        </xdr:cNvSpPr>
      </xdr:nvSpPr>
      <xdr:spPr>
        <a:xfrm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571500</xdr:colOff>
      <xdr:row>88</xdr:row>
      <xdr:rowOff>0</xdr:rowOff>
    </xdr:to>
    <xdr:sp>
      <xdr:nvSpPr>
        <xdr:cNvPr id="1232" name="Rectangle 588"/>
        <xdr:cNvSpPr>
          <a:spLocks/>
        </xdr:cNvSpPr>
      </xdr:nvSpPr>
      <xdr:spPr>
        <a:xfrm flipH="1"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571500</xdr:colOff>
      <xdr:row>88</xdr:row>
      <xdr:rowOff>0</xdr:rowOff>
    </xdr:to>
    <xdr:sp>
      <xdr:nvSpPr>
        <xdr:cNvPr id="1233" name="Rectangle 589"/>
        <xdr:cNvSpPr>
          <a:spLocks/>
        </xdr:cNvSpPr>
      </xdr:nvSpPr>
      <xdr:spPr>
        <a:xfrm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571500</xdr:colOff>
      <xdr:row>88</xdr:row>
      <xdr:rowOff>0</xdr:rowOff>
    </xdr:to>
    <xdr:sp>
      <xdr:nvSpPr>
        <xdr:cNvPr id="1234" name="Rectangle 590"/>
        <xdr:cNvSpPr>
          <a:spLocks/>
        </xdr:cNvSpPr>
      </xdr:nvSpPr>
      <xdr:spPr>
        <a:xfrm flipH="1"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571500</xdr:colOff>
      <xdr:row>88</xdr:row>
      <xdr:rowOff>0</xdr:rowOff>
    </xdr:to>
    <xdr:sp>
      <xdr:nvSpPr>
        <xdr:cNvPr id="1235" name="Rectangle 591"/>
        <xdr:cNvSpPr>
          <a:spLocks/>
        </xdr:cNvSpPr>
      </xdr:nvSpPr>
      <xdr:spPr>
        <a:xfrm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571500</xdr:colOff>
      <xdr:row>88</xdr:row>
      <xdr:rowOff>0</xdr:rowOff>
    </xdr:to>
    <xdr:sp>
      <xdr:nvSpPr>
        <xdr:cNvPr id="1236" name="Rectangle 592"/>
        <xdr:cNvSpPr>
          <a:spLocks/>
        </xdr:cNvSpPr>
      </xdr:nvSpPr>
      <xdr:spPr>
        <a:xfrm flipH="1"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571500</xdr:colOff>
      <xdr:row>88</xdr:row>
      <xdr:rowOff>0</xdr:rowOff>
    </xdr:to>
    <xdr:sp>
      <xdr:nvSpPr>
        <xdr:cNvPr id="1237" name="Rectangle 593"/>
        <xdr:cNvSpPr>
          <a:spLocks/>
        </xdr:cNvSpPr>
      </xdr:nvSpPr>
      <xdr:spPr>
        <a:xfrm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571500</xdr:colOff>
      <xdr:row>88</xdr:row>
      <xdr:rowOff>0</xdr:rowOff>
    </xdr:to>
    <xdr:sp>
      <xdr:nvSpPr>
        <xdr:cNvPr id="1238" name="Rectangle 594"/>
        <xdr:cNvSpPr>
          <a:spLocks/>
        </xdr:cNvSpPr>
      </xdr:nvSpPr>
      <xdr:spPr>
        <a:xfrm flipH="1"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571500</xdr:colOff>
      <xdr:row>88</xdr:row>
      <xdr:rowOff>0</xdr:rowOff>
    </xdr:to>
    <xdr:sp>
      <xdr:nvSpPr>
        <xdr:cNvPr id="1239" name="Rectangle 595"/>
        <xdr:cNvSpPr>
          <a:spLocks/>
        </xdr:cNvSpPr>
      </xdr:nvSpPr>
      <xdr:spPr>
        <a:xfrm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571500</xdr:colOff>
      <xdr:row>88</xdr:row>
      <xdr:rowOff>0</xdr:rowOff>
    </xdr:to>
    <xdr:sp>
      <xdr:nvSpPr>
        <xdr:cNvPr id="1240" name="Rectangle 596"/>
        <xdr:cNvSpPr>
          <a:spLocks/>
        </xdr:cNvSpPr>
      </xdr:nvSpPr>
      <xdr:spPr>
        <a:xfrm flipH="1"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571500</xdr:colOff>
      <xdr:row>88</xdr:row>
      <xdr:rowOff>0</xdr:rowOff>
    </xdr:to>
    <xdr:sp>
      <xdr:nvSpPr>
        <xdr:cNvPr id="1241" name="Rectangle 597"/>
        <xdr:cNvSpPr>
          <a:spLocks/>
        </xdr:cNvSpPr>
      </xdr:nvSpPr>
      <xdr:spPr>
        <a:xfrm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571500</xdr:colOff>
      <xdr:row>88</xdr:row>
      <xdr:rowOff>0</xdr:rowOff>
    </xdr:to>
    <xdr:sp>
      <xdr:nvSpPr>
        <xdr:cNvPr id="1242" name="Rectangle 598"/>
        <xdr:cNvSpPr>
          <a:spLocks/>
        </xdr:cNvSpPr>
      </xdr:nvSpPr>
      <xdr:spPr>
        <a:xfrm flipH="1"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571500</xdr:colOff>
      <xdr:row>88</xdr:row>
      <xdr:rowOff>0</xdr:rowOff>
    </xdr:to>
    <xdr:sp>
      <xdr:nvSpPr>
        <xdr:cNvPr id="1243" name="Rectangle 599"/>
        <xdr:cNvSpPr>
          <a:spLocks/>
        </xdr:cNvSpPr>
      </xdr:nvSpPr>
      <xdr:spPr>
        <a:xfrm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571500</xdr:colOff>
      <xdr:row>88</xdr:row>
      <xdr:rowOff>0</xdr:rowOff>
    </xdr:to>
    <xdr:sp>
      <xdr:nvSpPr>
        <xdr:cNvPr id="1244" name="Rectangle 600"/>
        <xdr:cNvSpPr>
          <a:spLocks/>
        </xdr:cNvSpPr>
      </xdr:nvSpPr>
      <xdr:spPr>
        <a:xfrm flipH="1"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571500</xdr:colOff>
      <xdr:row>88</xdr:row>
      <xdr:rowOff>0</xdr:rowOff>
    </xdr:to>
    <xdr:sp>
      <xdr:nvSpPr>
        <xdr:cNvPr id="1245" name="Rectangle 601"/>
        <xdr:cNvSpPr>
          <a:spLocks/>
        </xdr:cNvSpPr>
      </xdr:nvSpPr>
      <xdr:spPr>
        <a:xfrm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571500</xdr:colOff>
      <xdr:row>88</xdr:row>
      <xdr:rowOff>0</xdr:rowOff>
    </xdr:to>
    <xdr:sp>
      <xdr:nvSpPr>
        <xdr:cNvPr id="1246" name="Rectangle 602"/>
        <xdr:cNvSpPr>
          <a:spLocks/>
        </xdr:cNvSpPr>
      </xdr:nvSpPr>
      <xdr:spPr>
        <a:xfrm flipH="1"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571500</xdr:colOff>
      <xdr:row>88</xdr:row>
      <xdr:rowOff>0</xdr:rowOff>
    </xdr:to>
    <xdr:sp>
      <xdr:nvSpPr>
        <xdr:cNvPr id="1247" name="Rectangle 603"/>
        <xdr:cNvSpPr>
          <a:spLocks/>
        </xdr:cNvSpPr>
      </xdr:nvSpPr>
      <xdr:spPr>
        <a:xfrm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571500</xdr:colOff>
      <xdr:row>88</xdr:row>
      <xdr:rowOff>0</xdr:rowOff>
    </xdr:to>
    <xdr:sp>
      <xdr:nvSpPr>
        <xdr:cNvPr id="1248" name="Rectangle 604"/>
        <xdr:cNvSpPr>
          <a:spLocks/>
        </xdr:cNvSpPr>
      </xdr:nvSpPr>
      <xdr:spPr>
        <a:xfrm flipH="1"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571500</xdr:colOff>
      <xdr:row>88</xdr:row>
      <xdr:rowOff>0</xdr:rowOff>
    </xdr:to>
    <xdr:sp>
      <xdr:nvSpPr>
        <xdr:cNvPr id="1249" name="Rectangle 605"/>
        <xdr:cNvSpPr>
          <a:spLocks/>
        </xdr:cNvSpPr>
      </xdr:nvSpPr>
      <xdr:spPr>
        <a:xfrm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571500</xdr:colOff>
      <xdr:row>88</xdr:row>
      <xdr:rowOff>0</xdr:rowOff>
    </xdr:to>
    <xdr:sp>
      <xdr:nvSpPr>
        <xdr:cNvPr id="1250" name="Rectangle 606"/>
        <xdr:cNvSpPr>
          <a:spLocks/>
        </xdr:cNvSpPr>
      </xdr:nvSpPr>
      <xdr:spPr>
        <a:xfrm flipH="1"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571500</xdr:colOff>
      <xdr:row>88</xdr:row>
      <xdr:rowOff>0</xdr:rowOff>
    </xdr:to>
    <xdr:sp>
      <xdr:nvSpPr>
        <xdr:cNvPr id="1251" name="Rectangle 607"/>
        <xdr:cNvSpPr>
          <a:spLocks/>
        </xdr:cNvSpPr>
      </xdr:nvSpPr>
      <xdr:spPr>
        <a:xfrm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571500</xdr:colOff>
      <xdr:row>88</xdr:row>
      <xdr:rowOff>0</xdr:rowOff>
    </xdr:to>
    <xdr:sp>
      <xdr:nvSpPr>
        <xdr:cNvPr id="1252" name="Rectangle 608"/>
        <xdr:cNvSpPr>
          <a:spLocks/>
        </xdr:cNvSpPr>
      </xdr:nvSpPr>
      <xdr:spPr>
        <a:xfrm flipH="1"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571500</xdr:colOff>
      <xdr:row>88</xdr:row>
      <xdr:rowOff>0</xdr:rowOff>
    </xdr:to>
    <xdr:sp>
      <xdr:nvSpPr>
        <xdr:cNvPr id="1253" name="Rectangle 609"/>
        <xdr:cNvSpPr>
          <a:spLocks/>
        </xdr:cNvSpPr>
      </xdr:nvSpPr>
      <xdr:spPr>
        <a:xfrm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571500</xdr:colOff>
      <xdr:row>88</xdr:row>
      <xdr:rowOff>0</xdr:rowOff>
    </xdr:to>
    <xdr:sp>
      <xdr:nvSpPr>
        <xdr:cNvPr id="1254" name="Rectangle 610"/>
        <xdr:cNvSpPr>
          <a:spLocks/>
        </xdr:cNvSpPr>
      </xdr:nvSpPr>
      <xdr:spPr>
        <a:xfrm flipH="1"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571500</xdr:colOff>
      <xdr:row>88</xdr:row>
      <xdr:rowOff>0</xdr:rowOff>
    </xdr:to>
    <xdr:sp>
      <xdr:nvSpPr>
        <xdr:cNvPr id="1255" name="Rectangle 611"/>
        <xdr:cNvSpPr>
          <a:spLocks/>
        </xdr:cNvSpPr>
      </xdr:nvSpPr>
      <xdr:spPr>
        <a:xfrm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571500</xdr:colOff>
      <xdr:row>88</xdr:row>
      <xdr:rowOff>0</xdr:rowOff>
    </xdr:to>
    <xdr:sp>
      <xdr:nvSpPr>
        <xdr:cNvPr id="1256" name="Rectangle 612"/>
        <xdr:cNvSpPr>
          <a:spLocks/>
        </xdr:cNvSpPr>
      </xdr:nvSpPr>
      <xdr:spPr>
        <a:xfrm flipH="1"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571500</xdr:colOff>
      <xdr:row>88</xdr:row>
      <xdr:rowOff>0</xdr:rowOff>
    </xdr:to>
    <xdr:sp>
      <xdr:nvSpPr>
        <xdr:cNvPr id="1257" name="Rectangle 613"/>
        <xdr:cNvSpPr>
          <a:spLocks/>
        </xdr:cNvSpPr>
      </xdr:nvSpPr>
      <xdr:spPr>
        <a:xfrm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571500</xdr:colOff>
      <xdr:row>88</xdr:row>
      <xdr:rowOff>0</xdr:rowOff>
    </xdr:to>
    <xdr:sp>
      <xdr:nvSpPr>
        <xdr:cNvPr id="1258" name="Rectangle 614"/>
        <xdr:cNvSpPr>
          <a:spLocks/>
        </xdr:cNvSpPr>
      </xdr:nvSpPr>
      <xdr:spPr>
        <a:xfrm flipH="1"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571500</xdr:colOff>
      <xdr:row>88</xdr:row>
      <xdr:rowOff>0</xdr:rowOff>
    </xdr:to>
    <xdr:sp>
      <xdr:nvSpPr>
        <xdr:cNvPr id="1259" name="Rectangle 615"/>
        <xdr:cNvSpPr>
          <a:spLocks/>
        </xdr:cNvSpPr>
      </xdr:nvSpPr>
      <xdr:spPr>
        <a:xfrm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571500</xdr:colOff>
      <xdr:row>88</xdr:row>
      <xdr:rowOff>0</xdr:rowOff>
    </xdr:to>
    <xdr:sp>
      <xdr:nvSpPr>
        <xdr:cNvPr id="1260" name="Rectangle 616"/>
        <xdr:cNvSpPr>
          <a:spLocks/>
        </xdr:cNvSpPr>
      </xdr:nvSpPr>
      <xdr:spPr>
        <a:xfrm flipH="1"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571500</xdr:colOff>
      <xdr:row>88</xdr:row>
      <xdr:rowOff>0</xdr:rowOff>
    </xdr:to>
    <xdr:sp>
      <xdr:nvSpPr>
        <xdr:cNvPr id="1261" name="Rectangle 617"/>
        <xdr:cNvSpPr>
          <a:spLocks/>
        </xdr:cNvSpPr>
      </xdr:nvSpPr>
      <xdr:spPr>
        <a:xfrm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571500</xdr:colOff>
      <xdr:row>88</xdr:row>
      <xdr:rowOff>0</xdr:rowOff>
    </xdr:to>
    <xdr:sp>
      <xdr:nvSpPr>
        <xdr:cNvPr id="1262" name="Rectangle 618"/>
        <xdr:cNvSpPr>
          <a:spLocks/>
        </xdr:cNvSpPr>
      </xdr:nvSpPr>
      <xdr:spPr>
        <a:xfrm flipH="1"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266700</xdr:colOff>
      <xdr:row>88</xdr:row>
      <xdr:rowOff>0</xdr:rowOff>
    </xdr:to>
    <xdr:sp>
      <xdr:nvSpPr>
        <xdr:cNvPr id="1263" name="Rectangle 619"/>
        <xdr:cNvSpPr>
          <a:spLocks/>
        </xdr:cNvSpPr>
      </xdr:nvSpPr>
      <xdr:spPr>
        <a:xfrm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266700</xdr:colOff>
      <xdr:row>88</xdr:row>
      <xdr:rowOff>0</xdr:rowOff>
    </xdr:to>
    <xdr:sp>
      <xdr:nvSpPr>
        <xdr:cNvPr id="1264" name="Rectangle 620"/>
        <xdr:cNvSpPr>
          <a:spLocks/>
        </xdr:cNvSpPr>
      </xdr:nvSpPr>
      <xdr:spPr>
        <a:xfrm flipH="1"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88</xdr:row>
      <xdr:rowOff>0</xdr:rowOff>
    </xdr:from>
    <xdr:to>
      <xdr:col>1</xdr:col>
      <xdr:colOff>571500</xdr:colOff>
      <xdr:row>88</xdr:row>
      <xdr:rowOff>0</xdr:rowOff>
    </xdr:to>
    <xdr:sp>
      <xdr:nvSpPr>
        <xdr:cNvPr id="1265" name="Rectangle 621"/>
        <xdr:cNvSpPr>
          <a:spLocks/>
        </xdr:cNvSpPr>
      </xdr:nvSpPr>
      <xdr:spPr>
        <a:xfrm>
          <a:off x="876300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88</xdr:row>
      <xdr:rowOff>0</xdr:rowOff>
    </xdr:from>
    <xdr:to>
      <xdr:col>1</xdr:col>
      <xdr:colOff>571500</xdr:colOff>
      <xdr:row>88</xdr:row>
      <xdr:rowOff>0</xdr:rowOff>
    </xdr:to>
    <xdr:sp>
      <xdr:nvSpPr>
        <xdr:cNvPr id="1266" name="Rectangle 622"/>
        <xdr:cNvSpPr>
          <a:spLocks/>
        </xdr:cNvSpPr>
      </xdr:nvSpPr>
      <xdr:spPr>
        <a:xfrm flipH="1">
          <a:off x="876300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88</xdr:row>
      <xdr:rowOff>0</xdr:rowOff>
    </xdr:from>
    <xdr:to>
      <xdr:col>2</xdr:col>
      <xdr:colOff>9525</xdr:colOff>
      <xdr:row>88</xdr:row>
      <xdr:rowOff>0</xdr:rowOff>
    </xdr:to>
    <xdr:sp>
      <xdr:nvSpPr>
        <xdr:cNvPr id="1267" name="Rectangle 623"/>
        <xdr:cNvSpPr>
          <a:spLocks/>
        </xdr:cNvSpPr>
      </xdr:nvSpPr>
      <xdr:spPr>
        <a:xfrm flipH="1">
          <a:off x="17430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88</xdr:row>
      <xdr:rowOff>0</xdr:rowOff>
    </xdr:from>
    <xdr:to>
      <xdr:col>1</xdr:col>
      <xdr:colOff>571500</xdr:colOff>
      <xdr:row>88</xdr:row>
      <xdr:rowOff>0</xdr:rowOff>
    </xdr:to>
    <xdr:sp>
      <xdr:nvSpPr>
        <xdr:cNvPr id="1268" name="Rectangle 624"/>
        <xdr:cNvSpPr>
          <a:spLocks/>
        </xdr:cNvSpPr>
      </xdr:nvSpPr>
      <xdr:spPr>
        <a:xfrm>
          <a:off x="876300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88</xdr:row>
      <xdr:rowOff>0</xdr:rowOff>
    </xdr:from>
    <xdr:to>
      <xdr:col>1</xdr:col>
      <xdr:colOff>571500</xdr:colOff>
      <xdr:row>88</xdr:row>
      <xdr:rowOff>0</xdr:rowOff>
    </xdr:to>
    <xdr:sp>
      <xdr:nvSpPr>
        <xdr:cNvPr id="1269" name="Rectangle 625"/>
        <xdr:cNvSpPr>
          <a:spLocks/>
        </xdr:cNvSpPr>
      </xdr:nvSpPr>
      <xdr:spPr>
        <a:xfrm flipH="1">
          <a:off x="876300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88</xdr:row>
      <xdr:rowOff>0</xdr:rowOff>
    </xdr:from>
    <xdr:to>
      <xdr:col>2</xdr:col>
      <xdr:colOff>9525</xdr:colOff>
      <xdr:row>88</xdr:row>
      <xdr:rowOff>0</xdr:rowOff>
    </xdr:to>
    <xdr:sp>
      <xdr:nvSpPr>
        <xdr:cNvPr id="1270" name="Rectangle 626"/>
        <xdr:cNvSpPr>
          <a:spLocks/>
        </xdr:cNvSpPr>
      </xdr:nvSpPr>
      <xdr:spPr>
        <a:xfrm flipH="1">
          <a:off x="17430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88</xdr:row>
      <xdr:rowOff>0</xdr:rowOff>
    </xdr:from>
    <xdr:to>
      <xdr:col>1</xdr:col>
      <xdr:colOff>571500</xdr:colOff>
      <xdr:row>88</xdr:row>
      <xdr:rowOff>0</xdr:rowOff>
    </xdr:to>
    <xdr:sp>
      <xdr:nvSpPr>
        <xdr:cNvPr id="1271" name="Rectangle 627"/>
        <xdr:cNvSpPr>
          <a:spLocks/>
        </xdr:cNvSpPr>
      </xdr:nvSpPr>
      <xdr:spPr>
        <a:xfrm>
          <a:off x="876300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88</xdr:row>
      <xdr:rowOff>0</xdr:rowOff>
    </xdr:from>
    <xdr:to>
      <xdr:col>1</xdr:col>
      <xdr:colOff>571500</xdr:colOff>
      <xdr:row>88</xdr:row>
      <xdr:rowOff>0</xdr:rowOff>
    </xdr:to>
    <xdr:sp>
      <xdr:nvSpPr>
        <xdr:cNvPr id="1272" name="Rectangle 628"/>
        <xdr:cNvSpPr>
          <a:spLocks/>
        </xdr:cNvSpPr>
      </xdr:nvSpPr>
      <xdr:spPr>
        <a:xfrm flipH="1">
          <a:off x="876300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88</xdr:row>
      <xdr:rowOff>0</xdr:rowOff>
    </xdr:from>
    <xdr:to>
      <xdr:col>2</xdr:col>
      <xdr:colOff>9525</xdr:colOff>
      <xdr:row>88</xdr:row>
      <xdr:rowOff>0</xdr:rowOff>
    </xdr:to>
    <xdr:sp>
      <xdr:nvSpPr>
        <xdr:cNvPr id="1273" name="Rectangle 629"/>
        <xdr:cNvSpPr>
          <a:spLocks/>
        </xdr:cNvSpPr>
      </xdr:nvSpPr>
      <xdr:spPr>
        <a:xfrm flipH="1">
          <a:off x="17430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88</xdr:row>
      <xdr:rowOff>0</xdr:rowOff>
    </xdr:from>
    <xdr:to>
      <xdr:col>1</xdr:col>
      <xdr:colOff>571500</xdr:colOff>
      <xdr:row>88</xdr:row>
      <xdr:rowOff>0</xdr:rowOff>
    </xdr:to>
    <xdr:sp>
      <xdr:nvSpPr>
        <xdr:cNvPr id="1274" name="Rectangle 630"/>
        <xdr:cNvSpPr>
          <a:spLocks/>
        </xdr:cNvSpPr>
      </xdr:nvSpPr>
      <xdr:spPr>
        <a:xfrm>
          <a:off x="876300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88</xdr:row>
      <xdr:rowOff>0</xdr:rowOff>
    </xdr:from>
    <xdr:to>
      <xdr:col>1</xdr:col>
      <xdr:colOff>571500</xdr:colOff>
      <xdr:row>88</xdr:row>
      <xdr:rowOff>0</xdr:rowOff>
    </xdr:to>
    <xdr:sp>
      <xdr:nvSpPr>
        <xdr:cNvPr id="1275" name="Rectangle 631"/>
        <xdr:cNvSpPr>
          <a:spLocks/>
        </xdr:cNvSpPr>
      </xdr:nvSpPr>
      <xdr:spPr>
        <a:xfrm flipH="1">
          <a:off x="876300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88</xdr:row>
      <xdr:rowOff>0</xdr:rowOff>
    </xdr:from>
    <xdr:to>
      <xdr:col>2</xdr:col>
      <xdr:colOff>9525</xdr:colOff>
      <xdr:row>88</xdr:row>
      <xdr:rowOff>0</xdr:rowOff>
    </xdr:to>
    <xdr:sp>
      <xdr:nvSpPr>
        <xdr:cNvPr id="1276" name="Rectangle 632"/>
        <xdr:cNvSpPr>
          <a:spLocks/>
        </xdr:cNvSpPr>
      </xdr:nvSpPr>
      <xdr:spPr>
        <a:xfrm flipH="1">
          <a:off x="17430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88</xdr:row>
      <xdr:rowOff>0</xdr:rowOff>
    </xdr:from>
    <xdr:to>
      <xdr:col>1</xdr:col>
      <xdr:colOff>571500</xdr:colOff>
      <xdr:row>88</xdr:row>
      <xdr:rowOff>0</xdr:rowOff>
    </xdr:to>
    <xdr:sp>
      <xdr:nvSpPr>
        <xdr:cNvPr id="1277" name="Rectangle 633"/>
        <xdr:cNvSpPr>
          <a:spLocks/>
        </xdr:cNvSpPr>
      </xdr:nvSpPr>
      <xdr:spPr>
        <a:xfrm>
          <a:off x="876300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88</xdr:row>
      <xdr:rowOff>0</xdr:rowOff>
    </xdr:from>
    <xdr:to>
      <xdr:col>1</xdr:col>
      <xdr:colOff>571500</xdr:colOff>
      <xdr:row>88</xdr:row>
      <xdr:rowOff>0</xdr:rowOff>
    </xdr:to>
    <xdr:sp>
      <xdr:nvSpPr>
        <xdr:cNvPr id="1278" name="Rectangle 634"/>
        <xdr:cNvSpPr>
          <a:spLocks/>
        </xdr:cNvSpPr>
      </xdr:nvSpPr>
      <xdr:spPr>
        <a:xfrm flipH="1">
          <a:off x="876300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88</xdr:row>
      <xdr:rowOff>0</xdr:rowOff>
    </xdr:from>
    <xdr:to>
      <xdr:col>2</xdr:col>
      <xdr:colOff>9525</xdr:colOff>
      <xdr:row>88</xdr:row>
      <xdr:rowOff>0</xdr:rowOff>
    </xdr:to>
    <xdr:sp>
      <xdr:nvSpPr>
        <xdr:cNvPr id="1279" name="Rectangle 635"/>
        <xdr:cNvSpPr>
          <a:spLocks/>
        </xdr:cNvSpPr>
      </xdr:nvSpPr>
      <xdr:spPr>
        <a:xfrm flipH="1">
          <a:off x="17430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88</xdr:row>
      <xdr:rowOff>0</xdr:rowOff>
    </xdr:from>
    <xdr:to>
      <xdr:col>1</xdr:col>
      <xdr:colOff>571500</xdr:colOff>
      <xdr:row>88</xdr:row>
      <xdr:rowOff>0</xdr:rowOff>
    </xdr:to>
    <xdr:sp>
      <xdr:nvSpPr>
        <xdr:cNvPr id="1280" name="Rectangle 636"/>
        <xdr:cNvSpPr>
          <a:spLocks/>
        </xdr:cNvSpPr>
      </xdr:nvSpPr>
      <xdr:spPr>
        <a:xfrm>
          <a:off x="876300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88</xdr:row>
      <xdr:rowOff>0</xdr:rowOff>
    </xdr:from>
    <xdr:to>
      <xdr:col>1</xdr:col>
      <xdr:colOff>571500</xdr:colOff>
      <xdr:row>88</xdr:row>
      <xdr:rowOff>0</xdr:rowOff>
    </xdr:to>
    <xdr:sp>
      <xdr:nvSpPr>
        <xdr:cNvPr id="1281" name="Rectangle 637"/>
        <xdr:cNvSpPr>
          <a:spLocks/>
        </xdr:cNvSpPr>
      </xdr:nvSpPr>
      <xdr:spPr>
        <a:xfrm flipH="1">
          <a:off x="876300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88</xdr:row>
      <xdr:rowOff>0</xdr:rowOff>
    </xdr:from>
    <xdr:to>
      <xdr:col>2</xdr:col>
      <xdr:colOff>9525</xdr:colOff>
      <xdr:row>88</xdr:row>
      <xdr:rowOff>0</xdr:rowOff>
    </xdr:to>
    <xdr:sp>
      <xdr:nvSpPr>
        <xdr:cNvPr id="1282" name="Rectangle 638"/>
        <xdr:cNvSpPr>
          <a:spLocks/>
        </xdr:cNvSpPr>
      </xdr:nvSpPr>
      <xdr:spPr>
        <a:xfrm flipH="1">
          <a:off x="17430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88</xdr:row>
      <xdr:rowOff>0</xdr:rowOff>
    </xdr:from>
    <xdr:to>
      <xdr:col>1</xdr:col>
      <xdr:colOff>571500</xdr:colOff>
      <xdr:row>88</xdr:row>
      <xdr:rowOff>0</xdr:rowOff>
    </xdr:to>
    <xdr:sp>
      <xdr:nvSpPr>
        <xdr:cNvPr id="1283" name="Rectangle 639"/>
        <xdr:cNvSpPr>
          <a:spLocks/>
        </xdr:cNvSpPr>
      </xdr:nvSpPr>
      <xdr:spPr>
        <a:xfrm>
          <a:off x="876300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88</xdr:row>
      <xdr:rowOff>0</xdr:rowOff>
    </xdr:from>
    <xdr:to>
      <xdr:col>1</xdr:col>
      <xdr:colOff>571500</xdr:colOff>
      <xdr:row>88</xdr:row>
      <xdr:rowOff>0</xdr:rowOff>
    </xdr:to>
    <xdr:sp>
      <xdr:nvSpPr>
        <xdr:cNvPr id="1284" name="Rectangle 640"/>
        <xdr:cNvSpPr>
          <a:spLocks/>
        </xdr:cNvSpPr>
      </xdr:nvSpPr>
      <xdr:spPr>
        <a:xfrm flipH="1">
          <a:off x="876300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88</xdr:row>
      <xdr:rowOff>0</xdr:rowOff>
    </xdr:from>
    <xdr:to>
      <xdr:col>2</xdr:col>
      <xdr:colOff>9525</xdr:colOff>
      <xdr:row>88</xdr:row>
      <xdr:rowOff>0</xdr:rowOff>
    </xdr:to>
    <xdr:sp>
      <xdr:nvSpPr>
        <xdr:cNvPr id="1285" name="Rectangle 641"/>
        <xdr:cNvSpPr>
          <a:spLocks/>
        </xdr:cNvSpPr>
      </xdr:nvSpPr>
      <xdr:spPr>
        <a:xfrm flipH="1">
          <a:off x="17430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88</xdr:row>
      <xdr:rowOff>0</xdr:rowOff>
    </xdr:from>
    <xdr:to>
      <xdr:col>1</xdr:col>
      <xdr:colOff>571500</xdr:colOff>
      <xdr:row>88</xdr:row>
      <xdr:rowOff>0</xdr:rowOff>
    </xdr:to>
    <xdr:sp>
      <xdr:nvSpPr>
        <xdr:cNvPr id="1286" name="Rectangle 642"/>
        <xdr:cNvSpPr>
          <a:spLocks/>
        </xdr:cNvSpPr>
      </xdr:nvSpPr>
      <xdr:spPr>
        <a:xfrm>
          <a:off x="876300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88</xdr:row>
      <xdr:rowOff>0</xdr:rowOff>
    </xdr:from>
    <xdr:to>
      <xdr:col>1</xdr:col>
      <xdr:colOff>571500</xdr:colOff>
      <xdr:row>88</xdr:row>
      <xdr:rowOff>0</xdr:rowOff>
    </xdr:to>
    <xdr:sp>
      <xdr:nvSpPr>
        <xdr:cNvPr id="1287" name="Rectangle 643"/>
        <xdr:cNvSpPr>
          <a:spLocks/>
        </xdr:cNvSpPr>
      </xdr:nvSpPr>
      <xdr:spPr>
        <a:xfrm flipH="1">
          <a:off x="876300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88</xdr:row>
      <xdr:rowOff>0</xdr:rowOff>
    </xdr:from>
    <xdr:to>
      <xdr:col>2</xdr:col>
      <xdr:colOff>9525</xdr:colOff>
      <xdr:row>88</xdr:row>
      <xdr:rowOff>0</xdr:rowOff>
    </xdr:to>
    <xdr:sp>
      <xdr:nvSpPr>
        <xdr:cNvPr id="1288" name="Rectangle 644"/>
        <xdr:cNvSpPr>
          <a:spLocks/>
        </xdr:cNvSpPr>
      </xdr:nvSpPr>
      <xdr:spPr>
        <a:xfrm flipH="1">
          <a:off x="17430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>
      <xdr:nvSpPr>
        <xdr:cNvPr id="1289" name="Rectangle 645"/>
        <xdr:cNvSpPr>
          <a:spLocks/>
        </xdr:cNvSpPr>
      </xdr:nvSpPr>
      <xdr:spPr>
        <a:xfrm>
          <a:off x="876300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>
      <xdr:nvSpPr>
        <xdr:cNvPr id="1290" name="Rectangle 646"/>
        <xdr:cNvSpPr>
          <a:spLocks/>
        </xdr:cNvSpPr>
      </xdr:nvSpPr>
      <xdr:spPr>
        <a:xfrm flipH="1">
          <a:off x="876300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19050</xdr:colOff>
      <xdr:row>126</xdr:row>
      <xdr:rowOff>0</xdr:rowOff>
    </xdr:to>
    <xdr:sp>
      <xdr:nvSpPr>
        <xdr:cNvPr id="1291" name="Rectangle 647"/>
        <xdr:cNvSpPr>
          <a:spLocks/>
        </xdr:cNvSpPr>
      </xdr:nvSpPr>
      <xdr:spPr>
        <a:xfrm flipH="1">
          <a:off x="17430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>
      <xdr:nvSpPr>
        <xdr:cNvPr id="1292" name="Rectangle 648"/>
        <xdr:cNvSpPr>
          <a:spLocks/>
        </xdr:cNvSpPr>
      </xdr:nvSpPr>
      <xdr:spPr>
        <a:xfrm>
          <a:off x="876300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>
      <xdr:nvSpPr>
        <xdr:cNvPr id="1293" name="Rectangle 649"/>
        <xdr:cNvSpPr>
          <a:spLocks/>
        </xdr:cNvSpPr>
      </xdr:nvSpPr>
      <xdr:spPr>
        <a:xfrm flipH="1">
          <a:off x="876300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19050</xdr:colOff>
      <xdr:row>126</xdr:row>
      <xdr:rowOff>0</xdr:rowOff>
    </xdr:to>
    <xdr:sp>
      <xdr:nvSpPr>
        <xdr:cNvPr id="1294" name="Rectangle 650"/>
        <xdr:cNvSpPr>
          <a:spLocks/>
        </xdr:cNvSpPr>
      </xdr:nvSpPr>
      <xdr:spPr>
        <a:xfrm flipH="1">
          <a:off x="17430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>
      <xdr:nvSpPr>
        <xdr:cNvPr id="1295" name="Rectangle 651"/>
        <xdr:cNvSpPr>
          <a:spLocks/>
        </xdr:cNvSpPr>
      </xdr:nvSpPr>
      <xdr:spPr>
        <a:xfrm>
          <a:off x="876300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>
      <xdr:nvSpPr>
        <xdr:cNvPr id="1296" name="Rectangle 652"/>
        <xdr:cNvSpPr>
          <a:spLocks/>
        </xdr:cNvSpPr>
      </xdr:nvSpPr>
      <xdr:spPr>
        <a:xfrm flipH="1">
          <a:off x="876300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19050</xdr:colOff>
      <xdr:row>126</xdr:row>
      <xdr:rowOff>0</xdr:rowOff>
    </xdr:to>
    <xdr:sp>
      <xdr:nvSpPr>
        <xdr:cNvPr id="1297" name="Rectangle 653"/>
        <xdr:cNvSpPr>
          <a:spLocks/>
        </xdr:cNvSpPr>
      </xdr:nvSpPr>
      <xdr:spPr>
        <a:xfrm flipH="1">
          <a:off x="17430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>
      <xdr:nvSpPr>
        <xdr:cNvPr id="1298" name="Rectangle 654"/>
        <xdr:cNvSpPr>
          <a:spLocks/>
        </xdr:cNvSpPr>
      </xdr:nvSpPr>
      <xdr:spPr>
        <a:xfrm>
          <a:off x="23526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>
      <xdr:nvSpPr>
        <xdr:cNvPr id="1299" name="Rectangle 655"/>
        <xdr:cNvSpPr>
          <a:spLocks/>
        </xdr:cNvSpPr>
      </xdr:nvSpPr>
      <xdr:spPr>
        <a:xfrm flipH="1">
          <a:off x="23526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>
      <xdr:nvSpPr>
        <xdr:cNvPr id="1300" name="Rectangle 656"/>
        <xdr:cNvSpPr>
          <a:spLocks/>
        </xdr:cNvSpPr>
      </xdr:nvSpPr>
      <xdr:spPr>
        <a:xfrm>
          <a:off x="23526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>
      <xdr:nvSpPr>
        <xdr:cNvPr id="1301" name="Rectangle 657"/>
        <xdr:cNvSpPr>
          <a:spLocks/>
        </xdr:cNvSpPr>
      </xdr:nvSpPr>
      <xdr:spPr>
        <a:xfrm flipH="1">
          <a:off x="23526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>
      <xdr:nvSpPr>
        <xdr:cNvPr id="1302" name="Rectangle 658"/>
        <xdr:cNvSpPr>
          <a:spLocks/>
        </xdr:cNvSpPr>
      </xdr:nvSpPr>
      <xdr:spPr>
        <a:xfrm>
          <a:off x="23526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>
      <xdr:nvSpPr>
        <xdr:cNvPr id="1303" name="Rectangle 659"/>
        <xdr:cNvSpPr>
          <a:spLocks/>
        </xdr:cNvSpPr>
      </xdr:nvSpPr>
      <xdr:spPr>
        <a:xfrm flipH="1">
          <a:off x="23526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>
      <xdr:nvSpPr>
        <xdr:cNvPr id="1304" name="Rectangle 660"/>
        <xdr:cNvSpPr>
          <a:spLocks/>
        </xdr:cNvSpPr>
      </xdr:nvSpPr>
      <xdr:spPr>
        <a:xfrm>
          <a:off x="23526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>
      <xdr:nvSpPr>
        <xdr:cNvPr id="1305" name="Rectangle 661"/>
        <xdr:cNvSpPr>
          <a:spLocks/>
        </xdr:cNvSpPr>
      </xdr:nvSpPr>
      <xdr:spPr>
        <a:xfrm flipH="1">
          <a:off x="23526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>
      <xdr:nvSpPr>
        <xdr:cNvPr id="1306" name="Rectangle 662"/>
        <xdr:cNvSpPr>
          <a:spLocks/>
        </xdr:cNvSpPr>
      </xdr:nvSpPr>
      <xdr:spPr>
        <a:xfrm>
          <a:off x="23526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>
      <xdr:nvSpPr>
        <xdr:cNvPr id="1307" name="Rectangle 663"/>
        <xdr:cNvSpPr>
          <a:spLocks/>
        </xdr:cNvSpPr>
      </xdr:nvSpPr>
      <xdr:spPr>
        <a:xfrm flipH="1">
          <a:off x="23526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>
      <xdr:nvSpPr>
        <xdr:cNvPr id="1308" name="Rectangle 664"/>
        <xdr:cNvSpPr>
          <a:spLocks/>
        </xdr:cNvSpPr>
      </xdr:nvSpPr>
      <xdr:spPr>
        <a:xfrm>
          <a:off x="23526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>
      <xdr:nvSpPr>
        <xdr:cNvPr id="1309" name="Rectangle 665"/>
        <xdr:cNvSpPr>
          <a:spLocks/>
        </xdr:cNvSpPr>
      </xdr:nvSpPr>
      <xdr:spPr>
        <a:xfrm flipH="1">
          <a:off x="23526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>
      <xdr:nvSpPr>
        <xdr:cNvPr id="1310" name="Rectangle 666"/>
        <xdr:cNvSpPr>
          <a:spLocks/>
        </xdr:cNvSpPr>
      </xdr:nvSpPr>
      <xdr:spPr>
        <a:xfrm>
          <a:off x="23526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>
      <xdr:nvSpPr>
        <xdr:cNvPr id="1311" name="Rectangle 667"/>
        <xdr:cNvSpPr>
          <a:spLocks/>
        </xdr:cNvSpPr>
      </xdr:nvSpPr>
      <xdr:spPr>
        <a:xfrm flipH="1">
          <a:off x="23526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>
      <xdr:nvSpPr>
        <xdr:cNvPr id="1312" name="Rectangle 668"/>
        <xdr:cNvSpPr>
          <a:spLocks/>
        </xdr:cNvSpPr>
      </xdr:nvSpPr>
      <xdr:spPr>
        <a:xfrm>
          <a:off x="23526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>
      <xdr:nvSpPr>
        <xdr:cNvPr id="1313" name="Rectangle 669"/>
        <xdr:cNvSpPr>
          <a:spLocks/>
        </xdr:cNvSpPr>
      </xdr:nvSpPr>
      <xdr:spPr>
        <a:xfrm flipH="1">
          <a:off x="23526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>
      <xdr:nvSpPr>
        <xdr:cNvPr id="1314" name="Rectangle 670"/>
        <xdr:cNvSpPr>
          <a:spLocks/>
        </xdr:cNvSpPr>
      </xdr:nvSpPr>
      <xdr:spPr>
        <a:xfrm>
          <a:off x="23526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>
      <xdr:nvSpPr>
        <xdr:cNvPr id="1315" name="Rectangle 671"/>
        <xdr:cNvSpPr>
          <a:spLocks/>
        </xdr:cNvSpPr>
      </xdr:nvSpPr>
      <xdr:spPr>
        <a:xfrm flipH="1">
          <a:off x="23526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>
      <xdr:nvSpPr>
        <xdr:cNvPr id="1316" name="Rectangle 672"/>
        <xdr:cNvSpPr>
          <a:spLocks/>
        </xdr:cNvSpPr>
      </xdr:nvSpPr>
      <xdr:spPr>
        <a:xfrm>
          <a:off x="23526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>
      <xdr:nvSpPr>
        <xdr:cNvPr id="1317" name="Rectangle 673"/>
        <xdr:cNvSpPr>
          <a:spLocks/>
        </xdr:cNvSpPr>
      </xdr:nvSpPr>
      <xdr:spPr>
        <a:xfrm flipH="1">
          <a:off x="23526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>
      <xdr:nvSpPr>
        <xdr:cNvPr id="1318" name="Rectangle 674"/>
        <xdr:cNvSpPr>
          <a:spLocks/>
        </xdr:cNvSpPr>
      </xdr:nvSpPr>
      <xdr:spPr>
        <a:xfrm>
          <a:off x="23526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>
      <xdr:nvSpPr>
        <xdr:cNvPr id="1319" name="Rectangle 675"/>
        <xdr:cNvSpPr>
          <a:spLocks/>
        </xdr:cNvSpPr>
      </xdr:nvSpPr>
      <xdr:spPr>
        <a:xfrm flipH="1">
          <a:off x="23526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>
      <xdr:nvSpPr>
        <xdr:cNvPr id="1320" name="Rectangle 676"/>
        <xdr:cNvSpPr>
          <a:spLocks/>
        </xdr:cNvSpPr>
      </xdr:nvSpPr>
      <xdr:spPr>
        <a:xfrm>
          <a:off x="23526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>
      <xdr:nvSpPr>
        <xdr:cNvPr id="1321" name="Rectangle 677"/>
        <xdr:cNvSpPr>
          <a:spLocks/>
        </xdr:cNvSpPr>
      </xdr:nvSpPr>
      <xdr:spPr>
        <a:xfrm flipH="1">
          <a:off x="23526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>
      <xdr:nvSpPr>
        <xdr:cNvPr id="1322" name="Rectangle 678"/>
        <xdr:cNvSpPr>
          <a:spLocks/>
        </xdr:cNvSpPr>
      </xdr:nvSpPr>
      <xdr:spPr>
        <a:xfrm>
          <a:off x="23526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>
      <xdr:nvSpPr>
        <xdr:cNvPr id="1323" name="Rectangle 679"/>
        <xdr:cNvSpPr>
          <a:spLocks/>
        </xdr:cNvSpPr>
      </xdr:nvSpPr>
      <xdr:spPr>
        <a:xfrm flipH="1">
          <a:off x="23526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>
      <xdr:nvSpPr>
        <xdr:cNvPr id="1324" name="Rectangle 680"/>
        <xdr:cNvSpPr>
          <a:spLocks/>
        </xdr:cNvSpPr>
      </xdr:nvSpPr>
      <xdr:spPr>
        <a:xfrm>
          <a:off x="23526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>
      <xdr:nvSpPr>
        <xdr:cNvPr id="1325" name="Rectangle 681"/>
        <xdr:cNvSpPr>
          <a:spLocks/>
        </xdr:cNvSpPr>
      </xdr:nvSpPr>
      <xdr:spPr>
        <a:xfrm flipH="1">
          <a:off x="23526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>
      <xdr:nvSpPr>
        <xdr:cNvPr id="1326" name="Rectangle 682"/>
        <xdr:cNvSpPr>
          <a:spLocks/>
        </xdr:cNvSpPr>
      </xdr:nvSpPr>
      <xdr:spPr>
        <a:xfrm>
          <a:off x="23526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>
      <xdr:nvSpPr>
        <xdr:cNvPr id="1327" name="Rectangle 683"/>
        <xdr:cNvSpPr>
          <a:spLocks/>
        </xdr:cNvSpPr>
      </xdr:nvSpPr>
      <xdr:spPr>
        <a:xfrm flipH="1">
          <a:off x="23526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>
      <xdr:nvSpPr>
        <xdr:cNvPr id="1328" name="Rectangle 684"/>
        <xdr:cNvSpPr>
          <a:spLocks/>
        </xdr:cNvSpPr>
      </xdr:nvSpPr>
      <xdr:spPr>
        <a:xfrm>
          <a:off x="23526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>
      <xdr:nvSpPr>
        <xdr:cNvPr id="1329" name="Rectangle 685"/>
        <xdr:cNvSpPr>
          <a:spLocks/>
        </xdr:cNvSpPr>
      </xdr:nvSpPr>
      <xdr:spPr>
        <a:xfrm flipH="1">
          <a:off x="23526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>
      <xdr:nvSpPr>
        <xdr:cNvPr id="1330" name="Rectangle 686"/>
        <xdr:cNvSpPr>
          <a:spLocks/>
        </xdr:cNvSpPr>
      </xdr:nvSpPr>
      <xdr:spPr>
        <a:xfrm>
          <a:off x="876300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>
      <xdr:nvSpPr>
        <xdr:cNvPr id="1331" name="Rectangle 687"/>
        <xdr:cNvSpPr>
          <a:spLocks/>
        </xdr:cNvSpPr>
      </xdr:nvSpPr>
      <xdr:spPr>
        <a:xfrm flipH="1">
          <a:off x="876300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19050</xdr:colOff>
      <xdr:row>126</xdr:row>
      <xdr:rowOff>0</xdr:rowOff>
    </xdr:to>
    <xdr:sp>
      <xdr:nvSpPr>
        <xdr:cNvPr id="1332" name="Rectangle 688"/>
        <xdr:cNvSpPr>
          <a:spLocks/>
        </xdr:cNvSpPr>
      </xdr:nvSpPr>
      <xdr:spPr>
        <a:xfrm flipH="1">
          <a:off x="17430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>
      <xdr:nvSpPr>
        <xdr:cNvPr id="1333" name="Rectangle 689"/>
        <xdr:cNvSpPr>
          <a:spLocks/>
        </xdr:cNvSpPr>
      </xdr:nvSpPr>
      <xdr:spPr>
        <a:xfrm>
          <a:off x="876300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>
      <xdr:nvSpPr>
        <xdr:cNvPr id="1334" name="Rectangle 690"/>
        <xdr:cNvSpPr>
          <a:spLocks/>
        </xdr:cNvSpPr>
      </xdr:nvSpPr>
      <xdr:spPr>
        <a:xfrm flipH="1">
          <a:off x="876300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19050</xdr:colOff>
      <xdr:row>126</xdr:row>
      <xdr:rowOff>0</xdr:rowOff>
    </xdr:to>
    <xdr:sp>
      <xdr:nvSpPr>
        <xdr:cNvPr id="1335" name="Rectangle 691"/>
        <xdr:cNvSpPr>
          <a:spLocks/>
        </xdr:cNvSpPr>
      </xdr:nvSpPr>
      <xdr:spPr>
        <a:xfrm flipH="1">
          <a:off x="17430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>
      <xdr:nvSpPr>
        <xdr:cNvPr id="1336" name="Rectangle 692"/>
        <xdr:cNvSpPr>
          <a:spLocks/>
        </xdr:cNvSpPr>
      </xdr:nvSpPr>
      <xdr:spPr>
        <a:xfrm>
          <a:off x="876300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>
      <xdr:nvSpPr>
        <xdr:cNvPr id="1337" name="Rectangle 693"/>
        <xdr:cNvSpPr>
          <a:spLocks/>
        </xdr:cNvSpPr>
      </xdr:nvSpPr>
      <xdr:spPr>
        <a:xfrm flipH="1">
          <a:off x="876300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19050</xdr:colOff>
      <xdr:row>126</xdr:row>
      <xdr:rowOff>0</xdr:rowOff>
    </xdr:to>
    <xdr:sp>
      <xdr:nvSpPr>
        <xdr:cNvPr id="1338" name="Rectangle 694"/>
        <xdr:cNvSpPr>
          <a:spLocks/>
        </xdr:cNvSpPr>
      </xdr:nvSpPr>
      <xdr:spPr>
        <a:xfrm flipH="1">
          <a:off x="17430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>
      <xdr:nvSpPr>
        <xdr:cNvPr id="1339" name="Rectangle 695"/>
        <xdr:cNvSpPr>
          <a:spLocks/>
        </xdr:cNvSpPr>
      </xdr:nvSpPr>
      <xdr:spPr>
        <a:xfrm>
          <a:off x="876300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>
      <xdr:nvSpPr>
        <xdr:cNvPr id="1340" name="Rectangle 696"/>
        <xdr:cNvSpPr>
          <a:spLocks/>
        </xdr:cNvSpPr>
      </xdr:nvSpPr>
      <xdr:spPr>
        <a:xfrm flipH="1">
          <a:off x="876300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19050</xdr:colOff>
      <xdr:row>126</xdr:row>
      <xdr:rowOff>0</xdr:rowOff>
    </xdr:to>
    <xdr:sp>
      <xdr:nvSpPr>
        <xdr:cNvPr id="1341" name="Rectangle 697"/>
        <xdr:cNvSpPr>
          <a:spLocks/>
        </xdr:cNvSpPr>
      </xdr:nvSpPr>
      <xdr:spPr>
        <a:xfrm flipH="1">
          <a:off x="17430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>
      <xdr:nvSpPr>
        <xdr:cNvPr id="1342" name="Rectangle 698"/>
        <xdr:cNvSpPr>
          <a:spLocks/>
        </xdr:cNvSpPr>
      </xdr:nvSpPr>
      <xdr:spPr>
        <a:xfrm>
          <a:off x="876300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>
      <xdr:nvSpPr>
        <xdr:cNvPr id="1343" name="Rectangle 699"/>
        <xdr:cNvSpPr>
          <a:spLocks/>
        </xdr:cNvSpPr>
      </xdr:nvSpPr>
      <xdr:spPr>
        <a:xfrm flipH="1">
          <a:off x="876300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19050</xdr:colOff>
      <xdr:row>126</xdr:row>
      <xdr:rowOff>0</xdr:rowOff>
    </xdr:to>
    <xdr:sp>
      <xdr:nvSpPr>
        <xdr:cNvPr id="1344" name="Rectangle 700"/>
        <xdr:cNvSpPr>
          <a:spLocks/>
        </xdr:cNvSpPr>
      </xdr:nvSpPr>
      <xdr:spPr>
        <a:xfrm flipH="1">
          <a:off x="17430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>
      <xdr:nvSpPr>
        <xdr:cNvPr id="1345" name="Rectangle 701"/>
        <xdr:cNvSpPr>
          <a:spLocks/>
        </xdr:cNvSpPr>
      </xdr:nvSpPr>
      <xdr:spPr>
        <a:xfrm>
          <a:off x="876300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19050</xdr:colOff>
      <xdr:row>126</xdr:row>
      <xdr:rowOff>0</xdr:rowOff>
    </xdr:to>
    <xdr:sp>
      <xdr:nvSpPr>
        <xdr:cNvPr id="1346" name="Rectangle 702"/>
        <xdr:cNvSpPr>
          <a:spLocks/>
        </xdr:cNvSpPr>
      </xdr:nvSpPr>
      <xdr:spPr>
        <a:xfrm flipH="1">
          <a:off x="17430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19050</xdr:colOff>
      <xdr:row>126</xdr:row>
      <xdr:rowOff>0</xdr:rowOff>
    </xdr:to>
    <xdr:sp>
      <xdr:nvSpPr>
        <xdr:cNvPr id="1347" name="Rectangle 703"/>
        <xdr:cNvSpPr>
          <a:spLocks/>
        </xdr:cNvSpPr>
      </xdr:nvSpPr>
      <xdr:spPr>
        <a:xfrm flipH="1">
          <a:off x="17430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19050</xdr:colOff>
      <xdr:row>126</xdr:row>
      <xdr:rowOff>0</xdr:rowOff>
    </xdr:to>
    <xdr:sp>
      <xdr:nvSpPr>
        <xdr:cNvPr id="1348" name="Rectangle 704"/>
        <xdr:cNvSpPr>
          <a:spLocks/>
        </xdr:cNvSpPr>
      </xdr:nvSpPr>
      <xdr:spPr>
        <a:xfrm flipH="1">
          <a:off x="17430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135</xdr:row>
      <xdr:rowOff>0</xdr:rowOff>
    </xdr:from>
    <xdr:to>
      <xdr:col>1</xdr:col>
      <xdr:colOff>571500</xdr:colOff>
      <xdr:row>135</xdr:row>
      <xdr:rowOff>0</xdr:rowOff>
    </xdr:to>
    <xdr:sp>
      <xdr:nvSpPr>
        <xdr:cNvPr id="1349" name="Rectangle 714"/>
        <xdr:cNvSpPr>
          <a:spLocks/>
        </xdr:cNvSpPr>
      </xdr:nvSpPr>
      <xdr:spPr>
        <a:xfrm>
          <a:off x="876300" y="25717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135</xdr:row>
      <xdr:rowOff>0</xdr:rowOff>
    </xdr:from>
    <xdr:to>
      <xdr:col>1</xdr:col>
      <xdr:colOff>571500</xdr:colOff>
      <xdr:row>135</xdr:row>
      <xdr:rowOff>0</xdr:rowOff>
    </xdr:to>
    <xdr:sp>
      <xdr:nvSpPr>
        <xdr:cNvPr id="1350" name="Rectangle 715"/>
        <xdr:cNvSpPr>
          <a:spLocks/>
        </xdr:cNvSpPr>
      </xdr:nvSpPr>
      <xdr:spPr>
        <a:xfrm flipH="1">
          <a:off x="876300" y="25717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135</xdr:row>
      <xdr:rowOff>0</xdr:rowOff>
    </xdr:from>
    <xdr:to>
      <xdr:col>2</xdr:col>
      <xdr:colOff>19050</xdr:colOff>
      <xdr:row>135</xdr:row>
      <xdr:rowOff>0</xdr:rowOff>
    </xdr:to>
    <xdr:sp>
      <xdr:nvSpPr>
        <xdr:cNvPr id="1351" name="Rectangle 716"/>
        <xdr:cNvSpPr>
          <a:spLocks/>
        </xdr:cNvSpPr>
      </xdr:nvSpPr>
      <xdr:spPr>
        <a:xfrm flipH="1">
          <a:off x="1743075" y="25717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135</xdr:row>
      <xdr:rowOff>0</xdr:rowOff>
    </xdr:from>
    <xdr:to>
      <xdr:col>1</xdr:col>
      <xdr:colOff>571500</xdr:colOff>
      <xdr:row>135</xdr:row>
      <xdr:rowOff>0</xdr:rowOff>
    </xdr:to>
    <xdr:sp>
      <xdr:nvSpPr>
        <xdr:cNvPr id="1352" name="Rectangle 717"/>
        <xdr:cNvSpPr>
          <a:spLocks/>
        </xdr:cNvSpPr>
      </xdr:nvSpPr>
      <xdr:spPr>
        <a:xfrm>
          <a:off x="876300" y="25717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135</xdr:row>
      <xdr:rowOff>0</xdr:rowOff>
    </xdr:from>
    <xdr:to>
      <xdr:col>1</xdr:col>
      <xdr:colOff>571500</xdr:colOff>
      <xdr:row>135</xdr:row>
      <xdr:rowOff>0</xdr:rowOff>
    </xdr:to>
    <xdr:sp>
      <xdr:nvSpPr>
        <xdr:cNvPr id="1353" name="Rectangle 718"/>
        <xdr:cNvSpPr>
          <a:spLocks/>
        </xdr:cNvSpPr>
      </xdr:nvSpPr>
      <xdr:spPr>
        <a:xfrm flipH="1">
          <a:off x="876300" y="25717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135</xdr:row>
      <xdr:rowOff>0</xdr:rowOff>
    </xdr:from>
    <xdr:to>
      <xdr:col>2</xdr:col>
      <xdr:colOff>19050</xdr:colOff>
      <xdr:row>135</xdr:row>
      <xdr:rowOff>0</xdr:rowOff>
    </xdr:to>
    <xdr:sp>
      <xdr:nvSpPr>
        <xdr:cNvPr id="1354" name="Rectangle 719"/>
        <xdr:cNvSpPr>
          <a:spLocks/>
        </xdr:cNvSpPr>
      </xdr:nvSpPr>
      <xdr:spPr>
        <a:xfrm flipH="1">
          <a:off x="1743075" y="25717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135</xdr:row>
      <xdr:rowOff>0</xdr:rowOff>
    </xdr:from>
    <xdr:to>
      <xdr:col>1</xdr:col>
      <xdr:colOff>571500</xdr:colOff>
      <xdr:row>135</xdr:row>
      <xdr:rowOff>0</xdr:rowOff>
    </xdr:to>
    <xdr:sp>
      <xdr:nvSpPr>
        <xdr:cNvPr id="1355" name="Rectangle 791"/>
        <xdr:cNvSpPr>
          <a:spLocks/>
        </xdr:cNvSpPr>
      </xdr:nvSpPr>
      <xdr:spPr>
        <a:xfrm>
          <a:off x="876300" y="25717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135</xdr:row>
      <xdr:rowOff>0</xdr:rowOff>
    </xdr:from>
    <xdr:to>
      <xdr:col>1</xdr:col>
      <xdr:colOff>571500</xdr:colOff>
      <xdr:row>135</xdr:row>
      <xdr:rowOff>0</xdr:rowOff>
    </xdr:to>
    <xdr:sp>
      <xdr:nvSpPr>
        <xdr:cNvPr id="1356" name="Rectangle 792"/>
        <xdr:cNvSpPr>
          <a:spLocks/>
        </xdr:cNvSpPr>
      </xdr:nvSpPr>
      <xdr:spPr>
        <a:xfrm flipH="1">
          <a:off x="876300" y="25717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135</xdr:row>
      <xdr:rowOff>0</xdr:rowOff>
    </xdr:from>
    <xdr:to>
      <xdr:col>2</xdr:col>
      <xdr:colOff>19050</xdr:colOff>
      <xdr:row>135</xdr:row>
      <xdr:rowOff>0</xdr:rowOff>
    </xdr:to>
    <xdr:sp>
      <xdr:nvSpPr>
        <xdr:cNvPr id="1357" name="Rectangle 793"/>
        <xdr:cNvSpPr>
          <a:spLocks/>
        </xdr:cNvSpPr>
      </xdr:nvSpPr>
      <xdr:spPr>
        <a:xfrm flipH="1">
          <a:off x="1743075" y="25717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135</xdr:row>
      <xdr:rowOff>0</xdr:rowOff>
    </xdr:from>
    <xdr:to>
      <xdr:col>1</xdr:col>
      <xdr:colOff>571500</xdr:colOff>
      <xdr:row>135</xdr:row>
      <xdr:rowOff>0</xdr:rowOff>
    </xdr:to>
    <xdr:sp>
      <xdr:nvSpPr>
        <xdr:cNvPr id="1358" name="Rectangle 794"/>
        <xdr:cNvSpPr>
          <a:spLocks/>
        </xdr:cNvSpPr>
      </xdr:nvSpPr>
      <xdr:spPr>
        <a:xfrm>
          <a:off x="876300" y="25717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135</xdr:row>
      <xdr:rowOff>0</xdr:rowOff>
    </xdr:from>
    <xdr:to>
      <xdr:col>1</xdr:col>
      <xdr:colOff>571500</xdr:colOff>
      <xdr:row>135</xdr:row>
      <xdr:rowOff>0</xdr:rowOff>
    </xdr:to>
    <xdr:sp>
      <xdr:nvSpPr>
        <xdr:cNvPr id="1359" name="Rectangle 795"/>
        <xdr:cNvSpPr>
          <a:spLocks/>
        </xdr:cNvSpPr>
      </xdr:nvSpPr>
      <xdr:spPr>
        <a:xfrm flipH="1">
          <a:off x="876300" y="25717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135</xdr:row>
      <xdr:rowOff>0</xdr:rowOff>
    </xdr:from>
    <xdr:to>
      <xdr:col>2</xdr:col>
      <xdr:colOff>19050</xdr:colOff>
      <xdr:row>135</xdr:row>
      <xdr:rowOff>0</xdr:rowOff>
    </xdr:to>
    <xdr:sp>
      <xdr:nvSpPr>
        <xdr:cNvPr id="1360" name="Rectangle 796"/>
        <xdr:cNvSpPr>
          <a:spLocks/>
        </xdr:cNvSpPr>
      </xdr:nvSpPr>
      <xdr:spPr>
        <a:xfrm flipH="1">
          <a:off x="1743075" y="25717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114</xdr:row>
      <xdr:rowOff>0</xdr:rowOff>
    </xdr:from>
    <xdr:to>
      <xdr:col>1</xdr:col>
      <xdr:colOff>571500</xdr:colOff>
      <xdr:row>114</xdr:row>
      <xdr:rowOff>0</xdr:rowOff>
    </xdr:to>
    <xdr:sp>
      <xdr:nvSpPr>
        <xdr:cNvPr id="1361" name="Rectangle 18"/>
        <xdr:cNvSpPr>
          <a:spLocks/>
        </xdr:cNvSpPr>
      </xdr:nvSpPr>
      <xdr:spPr>
        <a:xfrm>
          <a:off x="876300" y="2171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114</xdr:row>
      <xdr:rowOff>0</xdr:rowOff>
    </xdr:from>
    <xdr:to>
      <xdr:col>1</xdr:col>
      <xdr:colOff>571500</xdr:colOff>
      <xdr:row>114</xdr:row>
      <xdr:rowOff>0</xdr:rowOff>
    </xdr:to>
    <xdr:sp>
      <xdr:nvSpPr>
        <xdr:cNvPr id="1362" name="Rectangle 19"/>
        <xdr:cNvSpPr>
          <a:spLocks/>
        </xdr:cNvSpPr>
      </xdr:nvSpPr>
      <xdr:spPr>
        <a:xfrm flipH="1">
          <a:off x="876300" y="2171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114</xdr:row>
      <xdr:rowOff>0</xdr:rowOff>
    </xdr:from>
    <xdr:to>
      <xdr:col>2</xdr:col>
      <xdr:colOff>19050</xdr:colOff>
      <xdr:row>114</xdr:row>
      <xdr:rowOff>0</xdr:rowOff>
    </xdr:to>
    <xdr:sp>
      <xdr:nvSpPr>
        <xdr:cNvPr id="1363" name="Rectangle 20"/>
        <xdr:cNvSpPr>
          <a:spLocks/>
        </xdr:cNvSpPr>
      </xdr:nvSpPr>
      <xdr:spPr>
        <a:xfrm flipH="1">
          <a:off x="1743075" y="2171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111</xdr:row>
      <xdr:rowOff>0</xdr:rowOff>
    </xdr:from>
    <xdr:to>
      <xdr:col>1</xdr:col>
      <xdr:colOff>571500</xdr:colOff>
      <xdr:row>111</xdr:row>
      <xdr:rowOff>0</xdr:rowOff>
    </xdr:to>
    <xdr:sp>
      <xdr:nvSpPr>
        <xdr:cNvPr id="1364" name="Rectangle 91"/>
        <xdr:cNvSpPr>
          <a:spLocks/>
        </xdr:cNvSpPr>
      </xdr:nvSpPr>
      <xdr:spPr>
        <a:xfrm>
          <a:off x="876300" y="21145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111</xdr:row>
      <xdr:rowOff>0</xdr:rowOff>
    </xdr:from>
    <xdr:to>
      <xdr:col>1</xdr:col>
      <xdr:colOff>571500</xdr:colOff>
      <xdr:row>111</xdr:row>
      <xdr:rowOff>0</xdr:rowOff>
    </xdr:to>
    <xdr:sp>
      <xdr:nvSpPr>
        <xdr:cNvPr id="1365" name="Rectangle 92"/>
        <xdr:cNvSpPr>
          <a:spLocks/>
        </xdr:cNvSpPr>
      </xdr:nvSpPr>
      <xdr:spPr>
        <a:xfrm flipH="1">
          <a:off x="876300" y="21145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111</xdr:row>
      <xdr:rowOff>0</xdr:rowOff>
    </xdr:from>
    <xdr:to>
      <xdr:col>2</xdr:col>
      <xdr:colOff>19050</xdr:colOff>
      <xdr:row>111</xdr:row>
      <xdr:rowOff>0</xdr:rowOff>
    </xdr:to>
    <xdr:sp>
      <xdr:nvSpPr>
        <xdr:cNvPr id="1366" name="Rectangle 93"/>
        <xdr:cNvSpPr>
          <a:spLocks/>
        </xdr:cNvSpPr>
      </xdr:nvSpPr>
      <xdr:spPr>
        <a:xfrm flipH="1">
          <a:off x="1743075" y="21145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116</xdr:row>
      <xdr:rowOff>0</xdr:rowOff>
    </xdr:from>
    <xdr:to>
      <xdr:col>2</xdr:col>
      <xdr:colOff>266700</xdr:colOff>
      <xdr:row>116</xdr:row>
      <xdr:rowOff>0</xdr:rowOff>
    </xdr:to>
    <xdr:sp>
      <xdr:nvSpPr>
        <xdr:cNvPr id="1367" name="Rectangle 94"/>
        <xdr:cNvSpPr>
          <a:spLocks/>
        </xdr:cNvSpPr>
      </xdr:nvSpPr>
      <xdr:spPr>
        <a:xfrm>
          <a:off x="2352675" y="22098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116</xdr:row>
      <xdr:rowOff>0</xdr:rowOff>
    </xdr:from>
    <xdr:to>
      <xdr:col>2</xdr:col>
      <xdr:colOff>266700</xdr:colOff>
      <xdr:row>116</xdr:row>
      <xdr:rowOff>0</xdr:rowOff>
    </xdr:to>
    <xdr:sp>
      <xdr:nvSpPr>
        <xdr:cNvPr id="1368" name="Rectangle 95"/>
        <xdr:cNvSpPr>
          <a:spLocks/>
        </xdr:cNvSpPr>
      </xdr:nvSpPr>
      <xdr:spPr>
        <a:xfrm flipH="1">
          <a:off x="2352675" y="22098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116</xdr:row>
      <xdr:rowOff>0</xdr:rowOff>
    </xdr:from>
    <xdr:to>
      <xdr:col>2</xdr:col>
      <xdr:colOff>266700</xdr:colOff>
      <xdr:row>116</xdr:row>
      <xdr:rowOff>0</xdr:rowOff>
    </xdr:to>
    <xdr:sp>
      <xdr:nvSpPr>
        <xdr:cNvPr id="1369" name="Rectangle 99"/>
        <xdr:cNvSpPr>
          <a:spLocks/>
        </xdr:cNvSpPr>
      </xdr:nvSpPr>
      <xdr:spPr>
        <a:xfrm>
          <a:off x="2352675" y="22098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116</xdr:row>
      <xdr:rowOff>0</xdr:rowOff>
    </xdr:from>
    <xdr:to>
      <xdr:col>2</xdr:col>
      <xdr:colOff>266700</xdr:colOff>
      <xdr:row>116</xdr:row>
      <xdr:rowOff>0</xdr:rowOff>
    </xdr:to>
    <xdr:sp>
      <xdr:nvSpPr>
        <xdr:cNvPr id="1370" name="Rectangle 100"/>
        <xdr:cNvSpPr>
          <a:spLocks/>
        </xdr:cNvSpPr>
      </xdr:nvSpPr>
      <xdr:spPr>
        <a:xfrm flipH="1">
          <a:off x="2352675" y="22098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>
      <xdr:nvSpPr>
        <xdr:cNvPr id="1371" name="Rectangle 104"/>
        <xdr:cNvSpPr>
          <a:spLocks/>
        </xdr:cNvSpPr>
      </xdr:nvSpPr>
      <xdr:spPr>
        <a:xfrm>
          <a:off x="876300" y="266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>
      <xdr:nvSpPr>
        <xdr:cNvPr id="1372" name="Rectangle 105"/>
        <xdr:cNvSpPr>
          <a:spLocks/>
        </xdr:cNvSpPr>
      </xdr:nvSpPr>
      <xdr:spPr>
        <a:xfrm flipH="1">
          <a:off x="876300" y="266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19050</xdr:colOff>
      <xdr:row>14</xdr:row>
      <xdr:rowOff>0</xdr:rowOff>
    </xdr:to>
    <xdr:sp>
      <xdr:nvSpPr>
        <xdr:cNvPr id="1373" name="Rectangle 106"/>
        <xdr:cNvSpPr>
          <a:spLocks/>
        </xdr:cNvSpPr>
      </xdr:nvSpPr>
      <xdr:spPr>
        <a:xfrm flipH="1">
          <a:off x="1743075" y="266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93</xdr:row>
      <xdr:rowOff>0</xdr:rowOff>
    </xdr:from>
    <xdr:to>
      <xdr:col>1</xdr:col>
      <xdr:colOff>571500</xdr:colOff>
      <xdr:row>93</xdr:row>
      <xdr:rowOff>0</xdr:rowOff>
    </xdr:to>
    <xdr:sp>
      <xdr:nvSpPr>
        <xdr:cNvPr id="1374" name="Rectangle 107"/>
        <xdr:cNvSpPr>
          <a:spLocks/>
        </xdr:cNvSpPr>
      </xdr:nvSpPr>
      <xdr:spPr>
        <a:xfrm>
          <a:off x="876300" y="17716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93</xdr:row>
      <xdr:rowOff>0</xdr:rowOff>
    </xdr:from>
    <xdr:to>
      <xdr:col>1</xdr:col>
      <xdr:colOff>571500</xdr:colOff>
      <xdr:row>93</xdr:row>
      <xdr:rowOff>0</xdr:rowOff>
    </xdr:to>
    <xdr:sp>
      <xdr:nvSpPr>
        <xdr:cNvPr id="1375" name="Rectangle 108"/>
        <xdr:cNvSpPr>
          <a:spLocks/>
        </xdr:cNvSpPr>
      </xdr:nvSpPr>
      <xdr:spPr>
        <a:xfrm flipH="1">
          <a:off x="876300" y="17716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93</xdr:row>
      <xdr:rowOff>0</xdr:rowOff>
    </xdr:from>
    <xdr:to>
      <xdr:col>2</xdr:col>
      <xdr:colOff>19050</xdr:colOff>
      <xdr:row>93</xdr:row>
      <xdr:rowOff>0</xdr:rowOff>
    </xdr:to>
    <xdr:sp>
      <xdr:nvSpPr>
        <xdr:cNvPr id="1376" name="Rectangle 109"/>
        <xdr:cNvSpPr>
          <a:spLocks/>
        </xdr:cNvSpPr>
      </xdr:nvSpPr>
      <xdr:spPr>
        <a:xfrm flipH="1">
          <a:off x="1743075" y="17716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93</xdr:row>
      <xdr:rowOff>0</xdr:rowOff>
    </xdr:from>
    <xdr:to>
      <xdr:col>1</xdr:col>
      <xdr:colOff>571500</xdr:colOff>
      <xdr:row>93</xdr:row>
      <xdr:rowOff>0</xdr:rowOff>
    </xdr:to>
    <xdr:sp>
      <xdr:nvSpPr>
        <xdr:cNvPr id="1377" name="Rectangle 110"/>
        <xdr:cNvSpPr>
          <a:spLocks/>
        </xdr:cNvSpPr>
      </xdr:nvSpPr>
      <xdr:spPr>
        <a:xfrm>
          <a:off x="876300" y="17716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93</xdr:row>
      <xdr:rowOff>0</xdr:rowOff>
    </xdr:from>
    <xdr:to>
      <xdr:col>1</xdr:col>
      <xdr:colOff>571500</xdr:colOff>
      <xdr:row>93</xdr:row>
      <xdr:rowOff>0</xdr:rowOff>
    </xdr:to>
    <xdr:sp>
      <xdr:nvSpPr>
        <xdr:cNvPr id="1378" name="Rectangle 111"/>
        <xdr:cNvSpPr>
          <a:spLocks/>
        </xdr:cNvSpPr>
      </xdr:nvSpPr>
      <xdr:spPr>
        <a:xfrm flipH="1">
          <a:off x="876300" y="17716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93</xdr:row>
      <xdr:rowOff>0</xdr:rowOff>
    </xdr:from>
    <xdr:to>
      <xdr:col>2</xdr:col>
      <xdr:colOff>19050</xdr:colOff>
      <xdr:row>93</xdr:row>
      <xdr:rowOff>0</xdr:rowOff>
    </xdr:to>
    <xdr:sp>
      <xdr:nvSpPr>
        <xdr:cNvPr id="1379" name="Rectangle 112"/>
        <xdr:cNvSpPr>
          <a:spLocks/>
        </xdr:cNvSpPr>
      </xdr:nvSpPr>
      <xdr:spPr>
        <a:xfrm flipH="1">
          <a:off x="1743075" y="17716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571500</xdr:colOff>
      <xdr:row>88</xdr:row>
      <xdr:rowOff>0</xdr:rowOff>
    </xdr:to>
    <xdr:sp>
      <xdr:nvSpPr>
        <xdr:cNvPr id="1380" name="Rectangle 113"/>
        <xdr:cNvSpPr>
          <a:spLocks/>
        </xdr:cNvSpPr>
      </xdr:nvSpPr>
      <xdr:spPr>
        <a:xfrm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571500</xdr:colOff>
      <xdr:row>88</xdr:row>
      <xdr:rowOff>0</xdr:rowOff>
    </xdr:to>
    <xdr:sp>
      <xdr:nvSpPr>
        <xdr:cNvPr id="1381" name="Rectangle 114"/>
        <xdr:cNvSpPr>
          <a:spLocks/>
        </xdr:cNvSpPr>
      </xdr:nvSpPr>
      <xdr:spPr>
        <a:xfrm flipH="1"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571500</xdr:colOff>
      <xdr:row>88</xdr:row>
      <xdr:rowOff>0</xdr:rowOff>
    </xdr:to>
    <xdr:sp>
      <xdr:nvSpPr>
        <xdr:cNvPr id="1382" name="Rectangle 115"/>
        <xdr:cNvSpPr>
          <a:spLocks/>
        </xdr:cNvSpPr>
      </xdr:nvSpPr>
      <xdr:spPr>
        <a:xfrm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571500</xdr:colOff>
      <xdr:row>88</xdr:row>
      <xdr:rowOff>0</xdr:rowOff>
    </xdr:to>
    <xdr:sp>
      <xdr:nvSpPr>
        <xdr:cNvPr id="1383" name="Rectangle 116"/>
        <xdr:cNvSpPr>
          <a:spLocks/>
        </xdr:cNvSpPr>
      </xdr:nvSpPr>
      <xdr:spPr>
        <a:xfrm flipH="1"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571500</xdr:colOff>
      <xdr:row>88</xdr:row>
      <xdr:rowOff>0</xdr:rowOff>
    </xdr:to>
    <xdr:sp>
      <xdr:nvSpPr>
        <xdr:cNvPr id="1384" name="Rectangle 117"/>
        <xdr:cNvSpPr>
          <a:spLocks/>
        </xdr:cNvSpPr>
      </xdr:nvSpPr>
      <xdr:spPr>
        <a:xfrm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571500</xdr:colOff>
      <xdr:row>88</xdr:row>
      <xdr:rowOff>0</xdr:rowOff>
    </xdr:to>
    <xdr:sp>
      <xdr:nvSpPr>
        <xdr:cNvPr id="1385" name="Rectangle 118"/>
        <xdr:cNvSpPr>
          <a:spLocks/>
        </xdr:cNvSpPr>
      </xdr:nvSpPr>
      <xdr:spPr>
        <a:xfrm flipH="1"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571500</xdr:colOff>
      <xdr:row>88</xdr:row>
      <xdr:rowOff>0</xdr:rowOff>
    </xdr:to>
    <xdr:sp>
      <xdr:nvSpPr>
        <xdr:cNvPr id="1386" name="Rectangle 119"/>
        <xdr:cNvSpPr>
          <a:spLocks/>
        </xdr:cNvSpPr>
      </xdr:nvSpPr>
      <xdr:spPr>
        <a:xfrm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571500</xdr:colOff>
      <xdr:row>88</xdr:row>
      <xdr:rowOff>0</xdr:rowOff>
    </xdr:to>
    <xdr:sp>
      <xdr:nvSpPr>
        <xdr:cNvPr id="1387" name="Rectangle 120"/>
        <xdr:cNvSpPr>
          <a:spLocks/>
        </xdr:cNvSpPr>
      </xdr:nvSpPr>
      <xdr:spPr>
        <a:xfrm flipH="1"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571500</xdr:colOff>
      <xdr:row>88</xdr:row>
      <xdr:rowOff>0</xdr:rowOff>
    </xdr:to>
    <xdr:sp>
      <xdr:nvSpPr>
        <xdr:cNvPr id="1388" name="Rectangle 121"/>
        <xdr:cNvSpPr>
          <a:spLocks/>
        </xdr:cNvSpPr>
      </xdr:nvSpPr>
      <xdr:spPr>
        <a:xfrm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571500</xdr:colOff>
      <xdr:row>88</xdr:row>
      <xdr:rowOff>0</xdr:rowOff>
    </xdr:to>
    <xdr:sp>
      <xdr:nvSpPr>
        <xdr:cNvPr id="1389" name="Rectangle 122"/>
        <xdr:cNvSpPr>
          <a:spLocks/>
        </xdr:cNvSpPr>
      </xdr:nvSpPr>
      <xdr:spPr>
        <a:xfrm flipH="1"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571500</xdr:colOff>
      <xdr:row>88</xdr:row>
      <xdr:rowOff>0</xdr:rowOff>
    </xdr:to>
    <xdr:sp>
      <xdr:nvSpPr>
        <xdr:cNvPr id="1390" name="Rectangle 123"/>
        <xdr:cNvSpPr>
          <a:spLocks/>
        </xdr:cNvSpPr>
      </xdr:nvSpPr>
      <xdr:spPr>
        <a:xfrm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571500</xdr:colOff>
      <xdr:row>88</xdr:row>
      <xdr:rowOff>0</xdr:rowOff>
    </xdr:to>
    <xdr:sp>
      <xdr:nvSpPr>
        <xdr:cNvPr id="1391" name="Rectangle 124"/>
        <xdr:cNvSpPr>
          <a:spLocks/>
        </xdr:cNvSpPr>
      </xdr:nvSpPr>
      <xdr:spPr>
        <a:xfrm flipH="1"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571500</xdr:colOff>
      <xdr:row>88</xdr:row>
      <xdr:rowOff>0</xdr:rowOff>
    </xdr:to>
    <xdr:sp>
      <xdr:nvSpPr>
        <xdr:cNvPr id="1392" name="Rectangle 125"/>
        <xdr:cNvSpPr>
          <a:spLocks/>
        </xdr:cNvSpPr>
      </xdr:nvSpPr>
      <xdr:spPr>
        <a:xfrm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571500</xdr:colOff>
      <xdr:row>88</xdr:row>
      <xdr:rowOff>0</xdr:rowOff>
    </xdr:to>
    <xdr:sp>
      <xdr:nvSpPr>
        <xdr:cNvPr id="1393" name="Rectangle 126"/>
        <xdr:cNvSpPr>
          <a:spLocks/>
        </xdr:cNvSpPr>
      </xdr:nvSpPr>
      <xdr:spPr>
        <a:xfrm flipH="1"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571500</xdr:colOff>
      <xdr:row>88</xdr:row>
      <xdr:rowOff>0</xdr:rowOff>
    </xdr:to>
    <xdr:sp>
      <xdr:nvSpPr>
        <xdr:cNvPr id="1394" name="Rectangle 127"/>
        <xdr:cNvSpPr>
          <a:spLocks/>
        </xdr:cNvSpPr>
      </xdr:nvSpPr>
      <xdr:spPr>
        <a:xfrm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571500</xdr:colOff>
      <xdr:row>88</xdr:row>
      <xdr:rowOff>0</xdr:rowOff>
    </xdr:to>
    <xdr:sp>
      <xdr:nvSpPr>
        <xdr:cNvPr id="1395" name="Rectangle 128"/>
        <xdr:cNvSpPr>
          <a:spLocks/>
        </xdr:cNvSpPr>
      </xdr:nvSpPr>
      <xdr:spPr>
        <a:xfrm flipH="1"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571500</xdr:colOff>
      <xdr:row>88</xdr:row>
      <xdr:rowOff>0</xdr:rowOff>
    </xdr:to>
    <xdr:sp>
      <xdr:nvSpPr>
        <xdr:cNvPr id="1396" name="Rectangle 129"/>
        <xdr:cNvSpPr>
          <a:spLocks/>
        </xdr:cNvSpPr>
      </xdr:nvSpPr>
      <xdr:spPr>
        <a:xfrm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571500</xdr:colOff>
      <xdr:row>88</xdr:row>
      <xdr:rowOff>0</xdr:rowOff>
    </xdr:to>
    <xdr:sp>
      <xdr:nvSpPr>
        <xdr:cNvPr id="1397" name="Rectangle 130"/>
        <xdr:cNvSpPr>
          <a:spLocks/>
        </xdr:cNvSpPr>
      </xdr:nvSpPr>
      <xdr:spPr>
        <a:xfrm flipH="1"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571500</xdr:colOff>
      <xdr:row>88</xdr:row>
      <xdr:rowOff>0</xdr:rowOff>
    </xdr:to>
    <xdr:sp>
      <xdr:nvSpPr>
        <xdr:cNvPr id="1398" name="Rectangle 131"/>
        <xdr:cNvSpPr>
          <a:spLocks/>
        </xdr:cNvSpPr>
      </xdr:nvSpPr>
      <xdr:spPr>
        <a:xfrm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571500</xdr:colOff>
      <xdr:row>88</xdr:row>
      <xdr:rowOff>0</xdr:rowOff>
    </xdr:to>
    <xdr:sp>
      <xdr:nvSpPr>
        <xdr:cNvPr id="1399" name="Rectangle 132"/>
        <xdr:cNvSpPr>
          <a:spLocks/>
        </xdr:cNvSpPr>
      </xdr:nvSpPr>
      <xdr:spPr>
        <a:xfrm flipH="1"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571500</xdr:colOff>
      <xdr:row>88</xdr:row>
      <xdr:rowOff>0</xdr:rowOff>
    </xdr:to>
    <xdr:sp>
      <xdr:nvSpPr>
        <xdr:cNvPr id="1400" name="Rectangle 133"/>
        <xdr:cNvSpPr>
          <a:spLocks/>
        </xdr:cNvSpPr>
      </xdr:nvSpPr>
      <xdr:spPr>
        <a:xfrm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571500</xdr:colOff>
      <xdr:row>88</xdr:row>
      <xdr:rowOff>0</xdr:rowOff>
    </xdr:to>
    <xdr:sp>
      <xdr:nvSpPr>
        <xdr:cNvPr id="1401" name="Rectangle 134"/>
        <xdr:cNvSpPr>
          <a:spLocks/>
        </xdr:cNvSpPr>
      </xdr:nvSpPr>
      <xdr:spPr>
        <a:xfrm flipH="1"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571500</xdr:colOff>
      <xdr:row>88</xdr:row>
      <xdr:rowOff>0</xdr:rowOff>
    </xdr:to>
    <xdr:sp>
      <xdr:nvSpPr>
        <xdr:cNvPr id="1402" name="Rectangle 135"/>
        <xdr:cNvSpPr>
          <a:spLocks/>
        </xdr:cNvSpPr>
      </xdr:nvSpPr>
      <xdr:spPr>
        <a:xfrm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571500</xdr:colOff>
      <xdr:row>88</xdr:row>
      <xdr:rowOff>0</xdr:rowOff>
    </xdr:to>
    <xdr:sp>
      <xdr:nvSpPr>
        <xdr:cNvPr id="1403" name="Rectangle 136"/>
        <xdr:cNvSpPr>
          <a:spLocks/>
        </xdr:cNvSpPr>
      </xdr:nvSpPr>
      <xdr:spPr>
        <a:xfrm flipH="1"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571500</xdr:colOff>
      <xdr:row>88</xdr:row>
      <xdr:rowOff>0</xdr:rowOff>
    </xdr:to>
    <xdr:sp>
      <xdr:nvSpPr>
        <xdr:cNvPr id="1404" name="Rectangle 137"/>
        <xdr:cNvSpPr>
          <a:spLocks/>
        </xdr:cNvSpPr>
      </xdr:nvSpPr>
      <xdr:spPr>
        <a:xfrm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571500</xdr:colOff>
      <xdr:row>88</xdr:row>
      <xdr:rowOff>0</xdr:rowOff>
    </xdr:to>
    <xdr:sp>
      <xdr:nvSpPr>
        <xdr:cNvPr id="1405" name="Rectangle 138"/>
        <xdr:cNvSpPr>
          <a:spLocks/>
        </xdr:cNvSpPr>
      </xdr:nvSpPr>
      <xdr:spPr>
        <a:xfrm flipH="1"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571500</xdr:colOff>
      <xdr:row>88</xdr:row>
      <xdr:rowOff>0</xdr:rowOff>
    </xdr:to>
    <xdr:sp>
      <xdr:nvSpPr>
        <xdr:cNvPr id="1406" name="Rectangle 139"/>
        <xdr:cNvSpPr>
          <a:spLocks/>
        </xdr:cNvSpPr>
      </xdr:nvSpPr>
      <xdr:spPr>
        <a:xfrm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571500</xdr:colOff>
      <xdr:row>88</xdr:row>
      <xdr:rowOff>0</xdr:rowOff>
    </xdr:to>
    <xdr:sp>
      <xdr:nvSpPr>
        <xdr:cNvPr id="1407" name="Rectangle 140"/>
        <xdr:cNvSpPr>
          <a:spLocks/>
        </xdr:cNvSpPr>
      </xdr:nvSpPr>
      <xdr:spPr>
        <a:xfrm flipH="1"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571500</xdr:colOff>
      <xdr:row>88</xdr:row>
      <xdr:rowOff>0</xdr:rowOff>
    </xdr:to>
    <xdr:sp>
      <xdr:nvSpPr>
        <xdr:cNvPr id="1408" name="Rectangle 141"/>
        <xdr:cNvSpPr>
          <a:spLocks/>
        </xdr:cNvSpPr>
      </xdr:nvSpPr>
      <xdr:spPr>
        <a:xfrm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571500</xdr:colOff>
      <xdr:row>88</xdr:row>
      <xdr:rowOff>0</xdr:rowOff>
    </xdr:to>
    <xdr:sp>
      <xdr:nvSpPr>
        <xdr:cNvPr id="1409" name="Rectangle 142"/>
        <xdr:cNvSpPr>
          <a:spLocks/>
        </xdr:cNvSpPr>
      </xdr:nvSpPr>
      <xdr:spPr>
        <a:xfrm flipH="1"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571500</xdr:colOff>
      <xdr:row>88</xdr:row>
      <xdr:rowOff>0</xdr:rowOff>
    </xdr:to>
    <xdr:sp>
      <xdr:nvSpPr>
        <xdr:cNvPr id="1410" name="Rectangle 143"/>
        <xdr:cNvSpPr>
          <a:spLocks/>
        </xdr:cNvSpPr>
      </xdr:nvSpPr>
      <xdr:spPr>
        <a:xfrm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571500</xdr:colOff>
      <xdr:row>88</xdr:row>
      <xdr:rowOff>0</xdr:rowOff>
    </xdr:to>
    <xdr:sp>
      <xdr:nvSpPr>
        <xdr:cNvPr id="1411" name="Rectangle 144"/>
        <xdr:cNvSpPr>
          <a:spLocks/>
        </xdr:cNvSpPr>
      </xdr:nvSpPr>
      <xdr:spPr>
        <a:xfrm flipH="1"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571500</xdr:colOff>
      <xdr:row>88</xdr:row>
      <xdr:rowOff>0</xdr:rowOff>
    </xdr:to>
    <xdr:sp>
      <xdr:nvSpPr>
        <xdr:cNvPr id="1412" name="Rectangle 145"/>
        <xdr:cNvSpPr>
          <a:spLocks/>
        </xdr:cNvSpPr>
      </xdr:nvSpPr>
      <xdr:spPr>
        <a:xfrm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571500</xdr:colOff>
      <xdr:row>88</xdr:row>
      <xdr:rowOff>0</xdr:rowOff>
    </xdr:to>
    <xdr:sp>
      <xdr:nvSpPr>
        <xdr:cNvPr id="1413" name="Rectangle 146"/>
        <xdr:cNvSpPr>
          <a:spLocks/>
        </xdr:cNvSpPr>
      </xdr:nvSpPr>
      <xdr:spPr>
        <a:xfrm flipH="1"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571500</xdr:colOff>
      <xdr:row>88</xdr:row>
      <xdr:rowOff>0</xdr:rowOff>
    </xdr:to>
    <xdr:sp>
      <xdr:nvSpPr>
        <xdr:cNvPr id="1414" name="Rectangle 147"/>
        <xdr:cNvSpPr>
          <a:spLocks/>
        </xdr:cNvSpPr>
      </xdr:nvSpPr>
      <xdr:spPr>
        <a:xfrm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571500</xdr:colOff>
      <xdr:row>88</xdr:row>
      <xdr:rowOff>0</xdr:rowOff>
    </xdr:to>
    <xdr:sp>
      <xdr:nvSpPr>
        <xdr:cNvPr id="1415" name="Rectangle 148"/>
        <xdr:cNvSpPr>
          <a:spLocks/>
        </xdr:cNvSpPr>
      </xdr:nvSpPr>
      <xdr:spPr>
        <a:xfrm flipH="1"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266700</xdr:colOff>
      <xdr:row>88</xdr:row>
      <xdr:rowOff>0</xdr:rowOff>
    </xdr:to>
    <xdr:sp>
      <xdr:nvSpPr>
        <xdr:cNvPr id="1416" name="Rectangle 149"/>
        <xdr:cNvSpPr>
          <a:spLocks/>
        </xdr:cNvSpPr>
      </xdr:nvSpPr>
      <xdr:spPr>
        <a:xfrm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266700</xdr:colOff>
      <xdr:row>88</xdr:row>
      <xdr:rowOff>0</xdr:rowOff>
    </xdr:to>
    <xdr:sp>
      <xdr:nvSpPr>
        <xdr:cNvPr id="1417" name="Rectangle 150"/>
        <xdr:cNvSpPr>
          <a:spLocks/>
        </xdr:cNvSpPr>
      </xdr:nvSpPr>
      <xdr:spPr>
        <a:xfrm flipH="1"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88</xdr:row>
      <xdr:rowOff>0</xdr:rowOff>
    </xdr:from>
    <xdr:to>
      <xdr:col>1</xdr:col>
      <xdr:colOff>571500</xdr:colOff>
      <xdr:row>88</xdr:row>
      <xdr:rowOff>0</xdr:rowOff>
    </xdr:to>
    <xdr:sp>
      <xdr:nvSpPr>
        <xdr:cNvPr id="1418" name="Rectangle 151"/>
        <xdr:cNvSpPr>
          <a:spLocks/>
        </xdr:cNvSpPr>
      </xdr:nvSpPr>
      <xdr:spPr>
        <a:xfrm>
          <a:off x="876300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88</xdr:row>
      <xdr:rowOff>0</xdr:rowOff>
    </xdr:from>
    <xdr:to>
      <xdr:col>1</xdr:col>
      <xdr:colOff>571500</xdr:colOff>
      <xdr:row>88</xdr:row>
      <xdr:rowOff>0</xdr:rowOff>
    </xdr:to>
    <xdr:sp>
      <xdr:nvSpPr>
        <xdr:cNvPr id="1419" name="Rectangle 152"/>
        <xdr:cNvSpPr>
          <a:spLocks/>
        </xdr:cNvSpPr>
      </xdr:nvSpPr>
      <xdr:spPr>
        <a:xfrm flipH="1">
          <a:off x="876300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88</xdr:row>
      <xdr:rowOff>0</xdr:rowOff>
    </xdr:from>
    <xdr:to>
      <xdr:col>2</xdr:col>
      <xdr:colOff>9525</xdr:colOff>
      <xdr:row>88</xdr:row>
      <xdr:rowOff>0</xdr:rowOff>
    </xdr:to>
    <xdr:sp>
      <xdr:nvSpPr>
        <xdr:cNvPr id="1420" name="Rectangle 153"/>
        <xdr:cNvSpPr>
          <a:spLocks/>
        </xdr:cNvSpPr>
      </xdr:nvSpPr>
      <xdr:spPr>
        <a:xfrm flipH="1">
          <a:off x="17430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88</xdr:row>
      <xdr:rowOff>0</xdr:rowOff>
    </xdr:from>
    <xdr:to>
      <xdr:col>1</xdr:col>
      <xdr:colOff>571500</xdr:colOff>
      <xdr:row>88</xdr:row>
      <xdr:rowOff>0</xdr:rowOff>
    </xdr:to>
    <xdr:sp>
      <xdr:nvSpPr>
        <xdr:cNvPr id="1421" name="Rectangle 154"/>
        <xdr:cNvSpPr>
          <a:spLocks/>
        </xdr:cNvSpPr>
      </xdr:nvSpPr>
      <xdr:spPr>
        <a:xfrm>
          <a:off x="876300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88</xdr:row>
      <xdr:rowOff>0</xdr:rowOff>
    </xdr:from>
    <xdr:to>
      <xdr:col>1</xdr:col>
      <xdr:colOff>571500</xdr:colOff>
      <xdr:row>88</xdr:row>
      <xdr:rowOff>0</xdr:rowOff>
    </xdr:to>
    <xdr:sp>
      <xdr:nvSpPr>
        <xdr:cNvPr id="1422" name="Rectangle 155"/>
        <xdr:cNvSpPr>
          <a:spLocks/>
        </xdr:cNvSpPr>
      </xdr:nvSpPr>
      <xdr:spPr>
        <a:xfrm flipH="1">
          <a:off x="876300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88</xdr:row>
      <xdr:rowOff>0</xdr:rowOff>
    </xdr:from>
    <xdr:to>
      <xdr:col>2</xdr:col>
      <xdr:colOff>9525</xdr:colOff>
      <xdr:row>88</xdr:row>
      <xdr:rowOff>0</xdr:rowOff>
    </xdr:to>
    <xdr:sp>
      <xdr:nvSpPr>
        <xdr:cNvPr id="1423" name="Rectangle 156"/>
        <xdr:cNvSpPr>
          <a:spLocks/>
        </xdr:cNvSpPr>
      </xdr:nvSpPr>
      <xdr:spPr>
        <a:xfrm flipH="1">
          <a:off x="17430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88</xdr:row>
      <xdr:rowOff>0</xdr:rowOff>
    </xdr:from>
    <xdr:to>
      <xdr:col>1</xdr:col>
      <xdr:colOff>571500</xdr:colOff>
      <xdr:row>88</xdr:row>
      <xdr:rowOff>0</xdr:rowOff>
    </xdr:to>
    <xdr:sp>
      <xdr:nvSpPr>
        <xdr:cNvPr id="1424" name="Rectangle 157"/>
        <xdr:cNvSpPr>
          <a:spLocks/>
        </xdr:cNvSpPr>
      </xdr:nvSpPr>
      <xdr:spPr>
        <a:xfrm>
          <a:off x="876300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88</xdr:row>
      <xdr:rowOff>0</xdr:rowOff>
    </xdr:from>
    <xdr:to>
      <xdr:col>1</xdr:col>
      <xdr:colOff>571500</xdr:colOff>
      <xdr:row>88</xdr:row>
      <xdr:rowOff>0</xdr:rowOff>
    </xdr:to>
    <xdr:sp>
      <xdr:nvSpPr>
        <xdr:cNvPr id="1425" name="Rectangle 158"/>
        <xdr:cNvSpPr>
          <a:spLocks/>
        </xdr:cNvSpPr>
      </xdr:nvSpPr>
      <xdr:spPr>
        <a:xfrm flipH="1">
          <a:off x="876300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88</xdr:row>
      <xdr:rowOff>0</xdr:rowOff>
    </xdr:from>
    <xdr:to>
      <xdr:col>2</xdr:col>
      <xdr:colOff>9525</xdr:colOff>
      <xdr:row>88</xdr:row>
      <xdr:rowOff>0</xdr:rowOff>
    </xdr:to>
    <xdr:sp>
      <xdr:nvSpPr>
        <xdr:cNvPr id="1426" name="Rectangle 159"/>
        <xdr:cNvSpPr>
          <a:spLocks/>
        </xdr:cNvSpPr>
      </xdr:nvSpPr>
      <xdr:spPr>
        <a:xfrm flipH="1">
          <a:off x="17430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88</xdr:row>
      <xdr:rowOff>0</xdr:rowOff>
    </xdr:from>
    <xdr:to>
      <xdr:col>1</xdr:col>
      <xdr:colOff>571500</xdr:colOff>
      <xdr:row>88</xdr:row>
      <xdr:rowOff>0</xdr:rowOff>
    </xdr:to>
    <xdr:sp>
      <xdr:nvSpPr>
        <xdr:cNvPr id="1427" name="Rectangle 160"/>
        <xdr:cNvSpPr>
          <a:spLocks/>
        </xdr:cNvSpPr>
      </xdr:nvSpPr>
      <xdr:spPr>
        <a:xfrm>
          <a:off x="876300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88</xdr:row>
      <xdr:rowOff>0</xdr:rowOff>
    </xdr:from>
    <xdr:to>
      <xdr:col>1</xdr:col>
      <xdr:colOff>571500</xdr:colOff>
      <xdr:row>88</xdr:row>
      <xdr:rowOff>0</xdr:rowOff>
    </xdr:to>
    <xdr:sp>
      <xdr:nvSpPr>
        <xdr:cNvPr id="1428" name="Rectangle 161"/>
        <xdr:cNvSpPr>
          <a:spLocks/>
        </xdr:cNvSpPr>
      </xdr:nvSpPr>
      <xdr:spPr>
        <a:xfrm flipH="1">
          <a:off x="876300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88</xdr:row>
      <xdr:rowOff>0</xdr:rowOff>
    </xdr:from>
    <xdr:to>
      <xdr:col>2</xdr:col>
      <xdr:colOff>9525</xdr:colOff>
      <xdr:row>88</xdr:row>
      <xdr:rowOff>0</xdr:rowOff>
    </xdr:to>
    <xdr:sp>
      <xdr:nvSpPr>
        <xdr:cNvPr id="1429" name="Rectangle 162"/>
        <xdr:cNvSpPr>
          <a:spLocks/>
        </xdr:cNvSpPr>
      </xdr:nvSpPr>
      <xdr:spPr>
        <a:xfrm flipH="1">
          <a:off x="17430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88</xdr:row>
      <xdr:rowOff>0</xdr:rowOff>
    </xdr:from>
    <xdr:to>
      <xdr:col>1</xdr:col>
      <xdr:colOff>571500</xdr:colOff>
      <xdr:row>88</xdr:row>
      <xdr:rowOff>0</xdr:rowOff>
    </xdr:to>
    <xdr:sp>
      <xdr:nvSpPr>
        <xdr:cNvPr id="1430" name="Rectangle 163"/>
        <xdr:cNvSpPr>
          <a:spLocks/>
        </xdr:cNvSpPr>
      </xdr:nvSpPr>
      <xdr:spPr>
        <a:xfrm>
          <a:off x="876300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88</xdr:row>
      <xdr:rowOff>0</xdr:rowOff>
    </xdr:from>
    <xdr:to>
      <xdr:col>1</xdr:col>
      <xdr:colOff>571500</xdr:colOff>
      <xdr:row>88</xdr:row>
      <xdr:rowOff>0</xdr:rowOff>
    </xdr:to>
    <xdr:sp>
      <xdr:nvSpPr>
        <xdr:cNvPr id="1431" name="Rectangle 164"/>
        <xdr:cNvSpPr>
          <a:spLocks/>
        </xdr:cNvSpPr>
      </xdr:nvSpPr>
      <xdr:spPr>
        <a:xfrm flipH="1">
          <a:off x="876300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88</xdr:row>
      <xdr:rowOff>0</xdr:rowOff>
    </xdr:from>
    <xdr:to>
      <xdr:col>2</xdr:col>
      <xdr:colOff>9525</xdr:colOff>
      <xdr:row>88</xdr:row>
      <xdr:rowOff>0</xdr:rowOff>
    </xdr:to>
    <xdr:sp>
      <xdr:nvSpPr>
        <xdr:cNvPr id="1432" name="Rectangle 165"/>
        <xdr:cNvSpPr>
          <a:spLocks/>
        </xdr:cNvSpPr>
      </xdr:nvSpPr>
      <xdr:spPr>
        <a:xfrm flipH="1">
          <a:off x="17430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88</xdr:row>
      <xdr:rowOff>0</xdr:rowOff>
    </xdr:from>
    <xdr:to>
      <xdr:col>1</xdr:col>
      <xdr:colOff>571500</xdr:colOff>
      <xdr:row>88</xdr:row>
      <xdr:rowOff>0</xdr:rowOff>
    </xdr:to>
    <xdr:sp>
      <xdr:nvSpPr>
        <xdr:cNvPr id="1433" name="Rectangle 166"/>
        <xdr:cNvSpPr>
          <a:spLocks/>
        </xdr:cNvSpPr>
      </xdr:nvSpPr>
      <xdr:spPr>
        <a:xfrm>
          <a:off x="876300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88</xdr:row>
      <xdr:rowOff>0</xdr:rowOff>
    </xdr:from>
    <xdr:to>
      <xdr:col>1</xdr:col>
      <xdr:colOff>571500</xdr:colOff>
      <xdr:row>88</xdr:row>
      <xdr:rowOff>0</xdr:rowOff>
    </xdr:to>
    <xdr:sp>
      <xdr:nvSpPr>
        <xdr:cNvPr id="1434" name="Rectangle 167"/>
        <xdr:cNvSpPr>
          <a:spLocks/>
        </xdr:cNvSpPr>
      </xdr:nvSpPr>
      <xdr:spPr>
        <a:xfrm flipH="1">
          <a:off x="876300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88</xdr:row>
      <xdr:rowOff>0</xdr:rowOff>
    </xdr:from>
    <xdr:to>
      <xdr:col>2</xdr:col>
      <xdr:colOff>9525</xdr:colOff>
      <xdr:row>88</xdr:row>
      <xdr:rowOff>0</xdr:rowOff>
    </xdr:to>
    <xdr:sp>
      <xdr:nvSpPr>
        <xdr:cNvPr id="1435" name="Rectangle 168"/>
        <xdr:cNvSpPr>
          <a:spLocks/>
        </xdr:cNvSpPr>
      </xdr:nvSpPr>
      <xdr:spPr>
        <a:xfrm flipH="1">
          <a:off x="17430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88</xdr:row>
      <xdr:rowOff>0</xdr:rowOff>
    </xdr:from>
    <xdr:to>
      <xdr:col>1</xdr:col>
      <xdr:colOff>571500</xdr:colOff>
      <xdr:row>88</xdr:row>
      <xdr:rowOff>0</xdr:rowOff>
    </xdr:to>
    <xdr:sp>
      <xdr:nvSpPr>
        <xdr:cNvPr id="1436" name="Rectangle 169"/>
        <xdr:cNvSpPr>
          <a:spLocks/>
        </xdr:cNvSpPr>
      </xdr:nvSpPr>
      <xdr:spPr>
        <a:xfrm>
          <a:off x="876300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88</xdr:row>
      <xdr:rowOff>0</xdr:rowOff>
    </xdr:from>
    <xdr:to>
      <xdr:col>1</xdr:col>
      <xdr:colOff>571500</xdr:colOff>
      <xdr:row>88</xdr:row>
      <xdr:rowOff>0</xdr:rowOff>
    </xdr:to>
    <xdr:sp>
      <xdr:nvSpPr>
        <xdr:cNvPr id="1437" name="Rectangle 170"/>
        <xdr:cNvSpPr>
          <a:spLocks/>
        </xdr:cNvSpPr>
      </xdr:nvSpPr>
      <xdr:spPr>
        <a:xfrm flipH="1">
          <a:off x="876300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88</xdr:row>
      <xdr:rowOff>0</xdr:rowOff>
    </xdr:from>
    <xdr:to>
      <xdr:col>2</xdr:col>
      <xdr:colOff>9525</xdr:colOff>
      <xdr:row>88</xdr:row>
      <xdr:rowOff>0</xdr:rowOff>
    </xdr:to>
    <xdr:sp>
      <xdr:nvSpPr>
        <xdr:cNvPr id="1438" name="Rectangle 171"/>
        <xdr:cNvSpPr>
          <a:spLocks/>
        </xdr:cNvSpPr>
      </xdr:nvSpPr>
      <xdr:spPr>
        <a:xfrm flipH="1">
          <a:off x="17430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88</xdr:row>
      <xdr:rowOff>0</xdr:rowOff>
    </xdr:from>
    <xdr:to>
      <xdr:col>1</xdr:col>
      <xdr:colOff>571500</xdr:colOff>
      <xdr:row>88</xdr:row>
      <xdr:rowOff>0</xdr:rowOff>
    </xdr:to>
    <xdr:sp>
      <xdr:nvSpPr>
        <xdr:cNvPr id="1439" name="Rectangle 172"/>
        <xdr:cNvSpPr>
          <a:spLocks/>
        </xdr:cNvSpPr>
      </xdr:nvSpPr>
      <xdr:spPr>
        <a:xfrm>
          <a:off x="876300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88</xdr:row>
      <xdr:rowOff>0</xdr:rowOff>
    </xdr:from>
    <xdr:to>
      <xdr:col>1</xdr:col>
      <xdr:colOff>571500</xdr:colOff>
      <xdr:row>88</xdr:row>
      <xdr:rowOff>0</xdr:rowOff>
    </xdr:to>
    <xdr:sp>
      <xdr:nvSpPr>
        <xdr:cNvPr id="1440" name="Rectangle 173"/>
        <xdr:cNvSpPr>
          <a:spLocks/>
        </xdr:cNvSpPr>
      </xdr:nvSpPr>
      <xdr:spPr>
        <a:xfrm flipH="1">
          <a:off x="876300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88</xdr:row>
      <xdr:rowOff>0</xdr:rowOff>
    </xdr:from>
    <xdr:to>
      <xdr:col>2</xdr:col>
      <xdr:colOff>9525</xdr:colOff>
      <xdr:row>88</xdr:row>
      <xdr:rowOff>0</xdr:rowOff>
    </xdr:to>
    <xdr:sp>
      <xdr:nvSpPr>
        <xdr:cNvPr id="1441" name="Rectangle 174"/>
        <xdr:cNvSpPr>
          <a:spLocks/>
        </xdr:cNvSpPr>
      </xdr:nvSpPr>
      <xdr:spPr>
        <a:xfrm flipH="1">
          <a:off x="17430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>
      <xdr:nvSpPr>
        <xdr:cNvPr id="1442" name="Rectangle 175"/>
        <xdr:cNvSpPr>
          <a:spLocks/>
        </xdr:cNvSpPr>
      </xdr:nvSpPr>
      <xdr:spPr>
        <a:xfrm>
          <a:off x="876300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>
      <xdr:nvSpPr>
        <xdr:cNvPr id="1443" name="Rectangle 176"/>
        <xdr:cNvSpPr>
          <a:spLocks/>
        </xdr:cNvSpPr>
      </xdr:nvSpPr>
      <xdr:spPr>
        <a:xfrm flipH="1">
          <a:off x="876300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19050</xdr:colOff>
      <xdr:row>126</xdr:row>
      <xdr:rowOff>0</xdr:rowOff>
    </xdr:to>
    <xdr:sp>
      <xdr:nvSpPr>
        <xdr:cNvPr id="1444" name="Rectangle 177"/>
        <xdr:cNvSpPr>
          <a:spLocks/>
        </xdr:cNvSpPr>
      </xdr:nvSpPr>
      <xdr:spPr>
        <a:xfrm flipH="1">
          <a:off x="17430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>
      <xdr:nvSpPr>
        <xdr:cNvPr id="1445" name="Rectangle 178"/>
        <xdr:cNvSpPr>
          <a:spLocks/>
        </xdr:cNvSpPr>
      </xdr:nvSpPr>
      <xdr:spPr>
        <a:xfrm>
          <a:off x="876300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>
      <xdr:nvSpPr>
        <xdr:cNvPr id="1446" name="Rectangle 179"/>
        <xdr:cNvSpPr>
          <a:spLocks/>
        </xdr:cNvSpPr>
      </xdr:nvSpPr>
      <xdr:spPr>
        <a:xfrm flipH="1">
          <a:off x="876300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19050</xdr:colOff>
      <xdr:row>126</xdr:row>
      <xdr:rowOff>0</xdr:rowOff>
    </xdr:to>
    <xdr:sp>
      <xdr:nvSpPr>
        <xdr:cNvPr id="1447" name="Rectangle 180"/>
        <xdr:cNvSpPr>
          <a:spLocks/>
        </xdr:cNvSpPr>
      </xdr:nvSpPr>
      <xdr:spPr>
        <a:xfrm flipH="1">
          <a:off x="17430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>
      <xdr:nvSpPr>
        <xdr:cNvPr id="1448" name="Rectangle 181"/>
        <xdr:cNvSpPr>
          <a:spLocks/>
        </xdr:cNvSpPr>
      </xdr:nvSpPr>
      <xdr:spPr>
        <a:xfrm>
          <a:off x="876300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>
      <xdr:nvSpPr>
        <xdr:cNvPr id="1449" name="Rectangle 182"/>
        <xdr:cNvSpPr>
          <a:spLocks/>
        </xdr:cNvSpPr>
      </xdr:nvSpPr>
      <xdr:spPr>
        <a:xfrm flipH="1">
          <a:off x="876300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19050</xdr:colOff>
      <xdr:row>126</xdr:row>
      <xdr:rowOff>0</xdr:rowOff>
    </xdr:to>
    <xdr:sp>
      <xdr:nvSpPr>
        <xdr:cNvPr id="1450" name="Rectangle 183"/>
        <xdr:cNvSpPr>
          <a:spLocks/>
        </xdr:cNvSpPr>
      </xdr:nvSpPr>
      <xdr:spPr>
        <a:xfrm flipH="1">
          <a:off x="17430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>
      <xdr:nvSpPr>
        <xdr:cNvPr id="1451" name="Rectangle 184"/>
        <xdr:cNvSpPr>
          <a:spLocks/>
        </xdr:cNvSpPr>
      </xdr:nvSpPr>
      <xdr:spPr>
        <a:xfrm>
          <a:off x="23526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>
      <xdr:nvSpPr>
        <xdr:cNvPr id="1452" name="Rectangle 185"/>
        <xdr:cNvSpPr>
          <a:spLocks/>
        </xdr:cNvSpPr>
      </xdr:nvSpPr>
      <xdr:spPr>
        <a:xfrm flipH="1">
          <a:off x="23526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>
      <xdr:nvSpPr>
        <xdr:cNvPr id="1453" name="Rectangle 186"/>
        <xdr:cNvSpPr>
          <a:spLocks/>
        </xdr:cNvSpPr>
      </xdr:nvSpPr>
      <xdr:spPr>
        <a:xfrm>
          <a:off x="23526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>
      <xdr:nvSpPr>
        <xdr:cNvPr id="1454" name="Rectangle 187"/>
        <xdr:cNvSpPr>
          <a:spLocks/>
        </xdr:cNvSpPr>
      </xdr:nvSpPr>
      <xdr:spPr>
        <a:xfrm flipH="1">
          <a:off x="23526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>
      <xdr:nvSpPr>
        <xdr:cNvPr id="1455" name="Rectangle 188"/>
        <xdr:cNvSpPr>
          <a:spLocks/>
        </xdr:cNvSpPr>
      </xdr:nvSpPr>
      <xdr:spPr>
        <a:xfrm>
          <a:off x="23526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>
      <xdr:nvSpPr>
        <xdr:cNvPr id="1456" name="Rectangle 189"/>
        <xdr:cNvSpPr>
          <a:spLocks/>
        </xdr:cNvSpPr>
      </xdr:nvSpPr>
      <xdr:spPr>
        <a:xfrm flipH="1">
          <a:off x="23526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>
      <xdr:nvSpPr>
        <xdr:cNvPr id="1457" name="Rectangle 190"/>
        <xdr:cNvSpPr>
          <a:spLocks/>
        </xdr:cNvSpPr>
      </xdr:nvSpPr>
      <xdr:spPr>
        <a:xfrm>
          <a:off x="23526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>
      <xdr:nvSpPr>
        <xdr:cNvPr id="1458" name="Rectangle 191"/>
        <xdr:cNvSpPr>
          <a:spLocks/>
        </xdr:cNvSpPr>
      </xdr:nvSpPr>
      <xdr:spPr>
        <a:xfrm flipH="1">
          <a:off x="23526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>
      <xdr:nvSpPr>
        <xdr:cNvPr id="1459" name="Rectangle 192"/>
        <xdr:cNvSpPr>
          <a:spLocks/>
        </xdr:cNvSpPr>
      </xdr:nvSpPr>
      <xdr:spPr>
        <a:xfrm>
          <a:off x="23526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>
      <xdr:nvSpPr>
        <xdr:cNvPr id="1460" name="Rectangle 193"/>
        <xdr:cNvSpPr>
          <a:spLocks/>
        </xdr:cNvSpPr>
      </xdr:nvSpPr>
      <xdr:spPr>
        <a:xfrm flipH="1">
          <a:off x="23526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>
      <xdr:nvSpPr>
        <xdr:cNvPr id="1461" name="Rectangle 194"/>
        <xdr:cNvSpPr>
          <a:spLocks/>
        </xdr:cNvSpPr>
      </xdr:nvSpPr>
      <xdr:spPr>
        <a:xfrm>
          <a:off x="23526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>
      <xdr:nvSpPr>
        <xdr:cNvPr id="1462" name="Rectangle 195"/>
        <xdr:cNvSpPr>
          <a:spLocks/>
        </xdr:cNvSpPr>
      </xdr:nvSpPr>
      <xdr:spPr>
        <a:xfrm flipH="1">
          <a:off x="23526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>
      <xdr:nvSpPr>
        <xdr:cNvPr id="1463" name="Rectangle 196"/>
        <xdr:cNvSpPr>
          <a:spLocks/>
        </xdr:cNvSpPr>
      </xdr:nvSpPr>
      <xdr:spPr>
        <a:xfrm>
          <a:off x="23526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>
      <xdr:nvSpPr>
        <xdr:cNvPr id="1464" name="Rectangle 197"/>
        <xdr:cNvSpPr>
          <a:spLocks/>
        </xdr:cNvSpPr>
      </xdr:nvSpPr>
      <xdr:spPr>
        <a:xfrm flipH="1">
          <a:off x="23526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>
      <xdr:nvSpPr>
        <xdr:cNvPr id="1465" name="Rectangle 198"/>
        <xdr:cNvSpPr>
          <a:spLocks/>
        </xdr:cNvSpPr>
      </xdr:nvSpPr>
      <xdr:spPr>
        <a:xfrm>
          <a:off x="23526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>
      <xdr:nvSpPr>
        <xdr:cNvPr id="1466" name="Rectangle 199"/>
        <xdr:cNvSpPr>
          <a:spLocks/>
        </xdr:cNvSpPr>
      </xdr:nvSpPr>
      <xdr:spPr>
        <a:xfrm flipH="1">
          <a:off x="23526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>
      <xdr:nvSpPr>
        <xdr:cNvPr id="1467" name="Rectangle 200"/>
        <xdr:cNvSpPr>
          <a:spLocks/>
        </xdr:cNvSpPr>
      </xdr:nvSpPr>
      <xdr:spPr>
        <a:xfrm>
          <a:off x="23526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>
      <xdr:nvSpPr>
        <xdr:cNvPr id="1468" name="Rectangle 201"/>
        <xdr:cNvSpPr>
          <a:spLocks/>
        </xdr:cNvSpPr>
      </xdr:nvSpPr>
      <xdr:spPr>
        <a:xfrm flipH="1">
          <a:off x="23526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>
      <xdr:nvSpPr>
        <xdr:cNvPr id="1469" name="Rectangle 202"/>
        <xdr:cNvSpPr>
          <a:spLocks/>
        </xdr:cNvSpPr>
      </xdr:nvSpPr>
      <xdr:spPr>
        <a:xfrm>
          <a:off x="23526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>
      <xdr:nvSpPr>
        <xdr:cNvPr id="1470" name="Rectangle 203"/>
        <xdr:cNvSpPr>
          <a:spLocks/>
        </xdr:cNvSpPr>
      </xdr:nvSpPr>
      <xdr:spPr>
        <a:xfrm flipH="1">
          <a:off x="23526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>
      <xdr:nvSpPr>
        <xdr:cNvPr id="1471" name="Rectangle 204"/>
        <xdr:cNvSpPr>
          <a:spLocks/>
        </xdr:cNvSpPr>
      </xdr:nvSpPr>
      <xdr:spPr>
        <a:xfrm>
          <a:off x="23526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>
      <xdr:nvSpPr>
        <xdr:cNvPr id="1472" name="Rectangle 205"/>
        <xdr:cNvSpPr>
          <a:spLocks/>
        </xdr:cNvSpPr>
      </xdr:nvSpPr>
      <xdr:spPr>
        <a:xfrm flipH="1">
          <a:off x="23526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>
      <xdr:nvSpPr>
        <xdr:cNvPr id="1473" name="Rectangle 206"/>
        <xdr:cNvSpPr>
          <a:spLocks/>
        </xdr:cNvSpPr>
      </xdr:nvSpPr>
      <xdr:spPr>
        <a:xfrm>
          <a:off x="23526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>
      <xdr:nvSpPr>
        <xdr:cNvPr id="1474" name="Rectangle 207"/>
        <xdr:cNvSpPr>
          <a:spLocks/>
        </xdr:cNvSpPr>
      </xdr:nvSpPr>
      <xdr:spPr>
        <a:xfrm flipH="1">
          <a:off x="23526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>
      <xdr:nvSpPr>
        <xdr:cNvPr id="1475" name="Rectangle 208"/>
        <xdr:cNvSpPr>
          <a:spLocks/>
        </xdr:cNvSpPr>
      </xdr:nvSpPr>
      <xdr:spPr>
        <a:xfrm>
          <a:off x="23526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>
      <xdr:nvSpPr>
        <xdr:cNvPr id="1476" name="Rectangle 209"/>
        <xdr:cNvSpPr>
          <a:spLocks/>
        </xdr:cNvSpPr>
      </xdr:nvSpPr>
      <xdr:spPr>
        <a:xfrm flipH="1">
          <a:off x="23526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>
      <xdr:nvSpPr>
        <xdr:cNvPr id="1477" name="Rectangle 210"/>
        <xdr:cNvSpPr>
          <a:spLocks/>
        </xdr:cNvSpPr>
      </xdr:nvSpPr>
      <xdr:spPr>
        <a:xfrm>
          <a:off x="23526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>
      <xdr:nvSpPr>
        <xdr:cNvPr id="1478" name="Rectangle 211"/>
        <xdr:cNvSpPr>
          <a:spLocks/>
        </xdr:cNvSpPr>
      </xdr:nvSpPr>
      <xdr:spPr>
        <a:xfrm flipH="1">
          <a:off x="23526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>
      <xdr:nvSpPr>
        <xdr:cNvPr id="1479" name="Rectangle 212"/>
        <xdr:cNvSpPr>
          <a:spLocks/>
        </xdr:cNvSpPr>
      </xdr:nvSpPr>
      <xdr:spPr>
        <a:xfrm>
          <a:off x="23526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>
      <xdr:nvSpPr>
        <xdr:cNvPr id="1480" name="Rectangle 213"/>
        <xdr:cNvSpPr>
          <a:spLocks/>
        </xdr:cNvSpPr>
      </xdr:nvSpPr>
      <xdr:spPr>
        <a:xfrm flipH="1">
          <a:off x="23526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>
      <xdr:nvSpPr>
        <xdr:cNvPr id="1481" name="Rectangle 214"/>
        <xdr:cNvSpPr>
          <a:spLocks/>
        </xdr:cNvSpPr>
      </xdr:nvSpPr>
      <xdr:spPr>
        <a:xfrm>
          <a:off x="23526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>
      <xdr:nvSpPr>
        <xdr:cNvPr id="1482" name="Rectangle 215"/>
        <xdr:cNvSpPr>
          <a:spLocks/>
        </xdr:cNvSpPr>
      </xdr:nvSpPr>
      <xdr:spPr>
        <a:xfrm flipH="1">
          <a:off x="23526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>
      <xdr:nvSpPr>
        <xdr:cNvPr id="1483" name="Rectangle 216"/>
        <xdr:cNvSpPr>
          <a:spLocks/>
        </xdr:cNvSpPr>
      </xdr:nvSpPr>
      <xdr:spPr>
        <a:xfrm>
          <a:off x="876300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>
      <xdr:nvSpPr>
        <xdr:cNvPr id="1484" name="Rectangle 217"/>
        <xdr:cNvSpPr>
          <a:spLocks/>
        </xdr:cNvSpPr>
      </xdr:nvSpPr>
      <xdr:spPr>
        <a:xfrm flipH="1">
          <a:off x="876300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19050</xdr:colOff>
      <xdr:row>126</xdr:row>
      <xdr:rowOff>0</xdr:rowOff>
    </xdr:to>
    <xdr:sp>
      <xdr:nvSpPr>
        <xdr:cNvPr id="1485" name="Rectangle 218"/>
        <xdr:cNvSpPr>
          <a:spLocks/>
        </xdr:cNvSpPr>
      </xdr:nvSpPr>
      <xdr:spPr>
        <a:xfrm flipH="1">
          <a:off x="17430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>
      <xdr:nvSpPr>
        <xdr:cNvPr id="1486" name="Rectangle 219"/>
        <xdr:cNvSpPr>
          <a:spLocks/>
        </xdr:cNvSpPr>
      </xdr:nvSpPr>
      <xdr:spPr>
        <a:xfrm>
          <a:off x="876300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>
      <xdr:nvSpPr>
        <xdr:cNvPr id="1487" name="Rectangle 220"/>
        <xdr:cNvSpPr>
          <a:spLocks/>
        </xdr:cNvSpPr>
      </xdr:nvSpPr>
      <xdr:spPr>
        <a:xfrm flipH="1">
          <a:off x="876300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19050</xdr:colOff>
      <xdr:row>126</xdr:row>
      <xdr:rowOff>0</xdr:rowOff>
    </xdr:to>
    <xdr:sp>
      <xdr:nvSpPr>
        <xdr:cNvPr id="1488" name="Rectangle 221"/>
        <xdr:cNvSpPr>
          <a:spLocks/>
        </xdr:cNvSpPr>
      </xdr:nvSpPr>
      <xdr:spPr>
        <a:xfrm flipH="1">
          <a:off x="17430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>
      <xdr:nvSpPr>
        <xdr:cNvPr id="1489" name="Rectangle 222"/>
        <xdr:cNvSpPr>
          <a:spLocks/>
        </xdr:cNvSpPr>
      </xdr:nvSpPr>
      <xdr:spPr>
        <a:xfrm>
          <a:off x="876300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>
      <xdr:nvSpPr>
        <xdr:cNvPr id="1490" name="Rectangle 223"/>
        <xdr:cNvSpPr>
          <a:spLocks/>
        </xdr:cNvSpPr>
      </xdr:nvSpPr>
      <xdr:spPr>
        <a:xfrm flipH="1">
          <a:off x="876300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19050</xdr:colOff>
      <xdr:row>126</xdr:row>
      <xdr:rowOff>0</xdr:rowOff>
    </xdr:to>
    <xdr:sp>
      <xdr:nvSpPr>
        <xdr:cNvPr id="1491" name="Rectangle 224"/>
        <xdr:cNvSpPr>
          <a:spLocks/>
        </xdr:cNvSpPr>
      </xdr:nvSpPr>
      <xdr:spPr>
        <a:xfrm flipH="1">
          <a:off x="17430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>
      <xdr:nvSpPr>
        <xdr:cNvPr id="1492" name="Rectangle 225"/>
        <xdr:cNvSpPr>
          <a:spLocks/>
        </xdr:cNvSpPr>
      </xdr:nvSpPr>
      <xdr:spPr>
        <a:xfrm>
          <a:off x="876300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>
      <xdr:nvSpPr>
        <xdr:cNvPr id="1493" name="Rectangle 226"/>
        <xdr:cNvSpPr>
          <a:spLocks/>
        </xdr:cNvSpPr>
      </xdr:nvSpPr>
      <xdr:spPr>
        <a:xfrm flipH="1">
          <a:off x="876300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19050</xdr:colOff>
      <xdr:row>126</xdr:row>
      <xdr:rowOff>0</xdr:rowOff>
    </xdr:to>
    <xdr:sp>
      <xdr:nvSpPr>
        <xdr:cNvPr id="1494" name="Rectangle 227"/>
        <xdr:cNvSpPr>
          <a:spLocks/>
        </xdr:cNvSpPr>
      </xdr:nvSpPr>
      <xdr:spPr>
        <a:xfrm flipH="1">
          <a:off x="17430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>
      <xdr:nvSpPr>
        <xdr:cNvPr id="1495" name="Rectangle 228"/>
        <xdr:cNvSpPr>
          <a:spLocks/>
        </xdr:cNvSpPr>
      </xdr:nvSpPr>
      <xdr:spPr>
        <a:xfrm>
          <a:off x="876300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>
      <xdr:nvSpPr>
        <xdr:cNvPr id="1496" name="Rectangle 229"/>
        <xdr:cNvSpPr>
          <a:spLocks/>
        </xdr:cNvSpPr>
      </xdr:nvSpPr>
      <xdr:spPr>
        <a:xfrm flipH="1">
          <a:off x="876300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19050</xdr:colOff>
      <xdr:row>126</xdr:row>
      <xdr:rowOff>0</xdr:rowOff>
    </xdr:to>
    <xdr:sp>
      <xdr:nvSpPr>
        <xdr:cNvPr id="1497" name="Rectangle 230"/>
        <xdr:cNvSpPr>
          <a:spLocks/>
        </xdr:cNvSpPr>
      </xdr:nvSpPr>
      <xdr:spPr>
        <a:xfrm flipH="1">
          <a:off x="17430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>
      <xdr:nvSpPr>
        <xdr:cNvPr id="1498" name="Rectangle 231"/>
        <xdr:cNvSpPr>
          <a:spLocks/>
        </xdr:cNvSpPr>
      </xdr:nvSpPr>
      <xdr:spPr>
        <a:xfrm>
          <a:off x="876300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19050</xdr:colOff>
      <xdr:row>126</xdr:row>
      <xdr:rowOff>0</xdr:rowOff>
    </xdr:to>
    <xdr:sp>
      <xdr:nvSpPr>
        <xdr:cNvPr id="1499" name="Rectangle 232"/>
        <xdr:cNvSpPr>
          <a:spLocks/>
        </xdr:cNvSpPr>
      </xdr:nvSpPr>
      <xdr:spPr>
        <a:xfrm flipH="1">
          <a:off x="17430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19050</xdr:colOff>
      <xdr:row>126</xdr:row>
      <xdr:rowOff>0</xdr:rowOff>
    </xdr:to>
    <xdr:sp>
      <xdr:nvSpPr>
        <xdr:cNvPr id="1500" name="Rectangle 233"/>
        <xdr:cNvSpPr>
          <a:spLocks/>
        </xdr:cNvSpPr>
      </xdr:nvSpPr>
      <xdr:spPr>
        <a:xfrm flipH="1">
          <a:off x="17430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19050</xdr:colOff>
      <xdr:row>126</xdr:row>
      <xdr:rowOff>0</xdr:rowOff>
    </xdr:to>
    <xdr:sp>
      <xdr:nvSpPr>
        <xdr:cNvPr id="1501" name="Rectangle 234"/>
        <xdr:cNvSpPr>
          <a:spLocks/>
        </xdr:cNvSpPr>
      </xdr:nvSpPr>
      <xdr:spPr>
        <a:xfrm flipH="1">
          <a:off x="17430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135</xdr:row>
      <xdr:rowOff>0</xdr:rowOff>
    </xdr:from>
    <xdr:to>
      <xdr:col>1</xdr:col>
      <xdr:colOff>571500</xdr:colOff>
      <xdr:row>135</xdr:row>
      <xdr:rowOff>0</xdr:rowOff>
    </xdr:to>
    <xdr:sp>
      <xdr:nvSpPr>
        <xdr:cNvPr id="1502" name="Rectangle 244"/>
        <xdr:cNvSpPr>
          <a:spLocks/>
        </xdr:cNvSpPr>
      </xdr:nvSpPr>
      <xdr:spPr>
        <a:xfrm>
          <a:off x="876300" y="25717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135</xdr:row>
      <xdr:rowOff>0</xdr:rowOff>
    </xdr:from>
    <xdr:to>
      <xdr:col>1</xdr:col>
      <xdr:colOff>571500</xdr:colOff>
      <xdr:row>135</xdr:row>
      <xdr:rowOff>0</xdr:rowOff>
    </xdr:to>
    <xdr:sp>
      <xdr:nvSpPr>
        <xdr:cNvPr id="1503" name="Rectangle 245"/>
        <xdr:cNvSpPr>
          <a:spLocks/>
        </xdr:cNvSpPr>
      </xdr:nvSpPr>
      <xdr:spPr>
        <a:xfrm flipH="1">
          <a:off x="876300" y="25717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135</xdr:row>
      <xdr:rowOff>0</xdr:rowOff>
    </xdr:from>
    <xdr:to>
      <xdr:col>2</xdr:col>
      <xdr:colOff>19050</xdr:colOff>
      <xdr:row>135</xdr:row>
      <xdr:rowOff>0</xdr:rowOff>
    </xdr:to>
    <xdr:sp>
      <xdr:nvSpPr>
        <xdr:cNvPr id="1504" name="Rectangle 246"/>
        <xdr:cNvSpPr>
          <a:spLocks/>
        </xdr:cNvSpPr>
      </xdr:nvSpPr>
      <xdr:spPr>
        <a:xfrm flipH="1">
          <a:off x="1743075" y="25717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135</xdr:row>
      <xdr:rowOff>0</xdr:rowOff>
    </xdr:from>
    <xdr:to>
      <xdr:col>1</xdr:col>
      <xdr:colOff>571500</xdr:colOff>
      <xdr:row>135</xdr:row>
      <xdr:rowOff>0</xdr:rowOff>
    </xdr:to>
    <xdr:sp>
      <xdr:nvSpPr>
        <xdr:cNvPr id="1505" name="Rectangle 247"/>
        <xdr:cNvSpPr>
          <a:spLocks/>
        </xdr:cNvSpPr>
      </xdr:nvSpPr>
      <xdr:spPr>
        <a:xfrm>
          <a:off x="876300" y="25717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135</xdr:row>
      <xdr:rowOff>0</xdr:rowOff>
    </xdr:from>
    <xdr:to>
      <xdr:col>1</xdr:col>
      <xdr:colOff>571500</xdr:colOff>
      <xdr:row>135</xdr:row>
      <xdr:rowOff>0</xdr:rowOff>
    </xdr:to>
    <xdr:sp>
      <xdr:nvSpPr>
        <xdr:cNvPr id="1506" name="Rectangle 248"/>
        <xdr:cNvSpPr>
          <a:spLocks/>
        </xdr:cNvSpPr>
      </xdr:nvSpPr>
      <xdr:spPr>
        <a:xfrm flipH="1">
          <a:off x="876300" y="25717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135</xdr:row>
      <xdr:rowOff>0</xdr:rowOff>
    </xdr:from>
    <xdr:to>
      <xdr:col>2</xdr:col>
      <xdr:colOff>19050</xdr:colOff>
      <xdr:row>135</xdr:row>
      <xdr:rowOff>0</xdr:rowOff>
    </xdr:to>
    <xdr:sp>
      <xdr:nvSpPr>
        <xdr:cNvPr id="1507" name="Rectangle 249"/>
        <xdr:cNvSpPr>
          <a:spLocks/>
        </xdr:cNvSpPr>
      </xdr:nvSpPr>
      <xdr:spPr>
        <a:xfrm flipH="1">
          <a:off x="1743075" y="25717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135</xdr:row>
      <xdr:rowOff>0</xdr:rowOff>
    </xdr:from>
    <xdr:to>
      <xdr:col>1</xdr:col>
      <xdr:colOff>571500</xdr:colOff>
      <xdr:row>135</xdr:row>
      <xdr:rowOff>0</xdr:rowOff>
    </xdr:to>
    <xdr:sp>
      <xdr:nvSpPr>
        <xdr:cNvPr id="1508" name="Rectangle 321"/>
        <xdr:cNvSpPr>
          <a:spLocks/>
        </xdr:cNvSpPr>
      </xdr:nvSpPr>
      <xdr:spPr>
        <a:xfrm>
          <a:off x="876300" y="25717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135</xdr:row>
      <xdr:rowOff>0</xdr:rowOff>
    </xdr:from>
    <xdr:to>
      <xdr:col>1</xdr:col>
      <xdr:colOff>571500</xdr:colOff>
      <xdr:row>135</xdr:row>
      <xdr:rowOff>0</xdr:rowOff>
    </xdr:to>
    <xdr:sp>
      <xdr:nvSpPr>
        <xdr:cNvPr id="1509" name="Rectangle 322"/>
        <xdr:cNvSpPr>
          <a:spLocks/>
        </xdr:cNvSpPr>
      </xdr:nvSpPr>
      <xdr:spPr>
        <a:xfrm flipH="1">
          <a:off x="876300" y="25717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135</xdr:row>
      <xdr:rowOff>0</xdr:rowOff>
    </xdr:from>
    <xdr:to>
      <xdr:col>2</xdr:col>
      <xdr:colOff>19050</xdr:colOff>
      <xdr:row>135</xdr:row>
      <xdr:rowOff>0</xdr:rowOff>
    </xdr:to>
    <xdr:sp>
      <xdr:nvSpPr>
        <xdr:cNvPr id="1510" name="Rectangle 323"/>
        <xdr:cNvSpPr>
          <a:spLocks/>
        </xdr:cNvSpPr>
      </xdr:nvSpPr>
      <xdr:spPr>
        <a:xfrm flipH="1">
          <a:off x="1743075" y="25717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135</xdr:row>
      <xdr:rowOff>0</xdr:rowOff>
    </xdr:from>
    <xdr:to>
      <xdr:col>1</xdr:col>
      <xdr:colOff>571500</xdr:colOff>
      <xdr:row>135</xdr:row>
      <xdr:rowOff>0</xdr:rowOff>
    </xdr:to>
    <xdr:sp>
      <xdr:nvSpPr>
        <xdr:cNvPr id="1511" name="Rectangle 324"/>
        <xdr:cNvSpPr>
          <a:spLocks/>
        </xdr:cNvSpPr>
      </xdr:nvSpPr>
      <xdr:spPr>
        <a:xfrm>
          <a:off x="876300" y="25717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135</xdr:row>
      <xdr:rowOff>0</xdr:rowOff>
    </xdr:from>
    <xdr:to>
      <xdr:col>1</xdr:col>
      <xdr:colOff>571500</xdr:colOff>
      <xdr:row>135</xdr:row>
      <xdr:rowOff>0</xdr:rowOff>
    </xdr:to>
    <xdr:sp>
      <xdr:nvSpPr>
        <xdr:cNvPr id="1512" name="Rectangle 325"/>
        <xdr:cNvSpPr>
          <a:spLocks/>
        </xdr:cNvSpPr>
      </xdr:nvSpPr>
      <xdr:spPr>
        <a:xfrm flipH="1">
          <a:off x="876300" y="25717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135</xdr:row>
      <xdr:rowOff>0</xdr:rowOff>
    </xdr:from>
    <xdr:to>
      <xdr:col>2</xdr:col>
      <xdr:colOff>19050</xdr:colOff>
      <xdr:row>135</xdr:row>
      <xdr:rowOff>0</xdr:rowOff>
    </xdr:to>
    <xdr:sp>
      <xdr:nvSpPr>
        <xdr:cNvPr id="1513" name="Rectangle 326"/>
        <xdr:cNvSpPr>
          <a:spLocks/>
        </xdr:cNvSpPr>
      </xdr:nvSpPr>
      <xdr:spPr>
        <a:xfrm flipH="1">
          <a:off x="1743075" y="25717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114</xdr:row>
      <xdr:rowOff>0</xdr:rowOff>
    </xdr:from>
    <xdr:to>
      <xdr:col>1</xdr:col>
      <xdr:colOff>571500</xdr:colOff>
      <xdr:row>114</xdr:row>
      <xdr:rowOff>0</xdr:rowOff>
    </xdr:to>
    <xdr:sp>
      <xdr:nvSpPr>
        <xdr:cNvPr id="1514" name="Rectangle 18"/>
        <xdr:cNvSpPr>
          <a:spLocks/>
        </xdr:cNvSpPr>
      </xdr:nvSpPr>
      <xdr:spPr>
        <a:xfrm>
          <a:off x="876300" y="2171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114</xdr:row>
      <xdr:rowOff>0</xdr:rowOff>
    </xdr:from>
    <xdr:to>
      <xdr:col>1</xdr:col>
      <xdr:colOff>571500</xdr:colOff>
      <xdr:row>114</xdr:row>
      <xdr:rowOff>0</xdr:rowOff>
    </xdr:to>
    <xdr:sp>
      <xdr:nvSpPr>
        <xdr:cNvPr id="1515" name="Rectangle 19"/>
        <xdr:cNvSpPr>
          <a:spLocks/>
        </xdr:cNvSpPr>
      </xdr:nvSpPr>
      <xdr:spPr>
        <a:xfrm flipH="1">
          <a:off x="876300" y="2171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114</xdr:row>
      <xdr:rowOff>0</xdr:rowOff>
    </xdr:from>
    <xdr:to>
      <xdr:col>2</xdr:col>
      <xdr:colOff>19050</xdr:colOff>
      <xdr:row>114</xdr:row>
      <xdr:rowOff>0</xdr:rowOff>
    </xdr:to>
    <xdr:sp>
      <xdr:nvSpPr>
        <xdr:cNvPr id="1516" name="Rectangle 20"/>
        <xdr:cNvSpPr>
          <a:spLocks/>
        </xdr:cNvSpPr>
      </xdr:nvSpPr>
      <xdr:spPr>
        <a:xfrm flipH="1">
          <a:off x="1743075" y="2171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111</xdr:row>
      <xdr:rowOff>0</xdr:rowOff>
    </xdr:from>
    <xdr:to>
      <xdr:col>1</xdr:col>
      <xdr:colOff>571500</xdr:colOff>
      <xdr:row>111</xdr:row>
      <xdr:rowOff>0</xdr:rowOff>
    </xdr:to>
    <xdr:sp>
      <xdr:nvSpPr>
        <xdr:cNvPr id="1517" name="Rectangle 91"/>
        <xdr:cNvSpPr>
          <a:spLocks/>
        </xdr:cNvSpPr>
      </xdr:nvSpPr>
      <xdr:spPr>
        <a:xfrm>
          <a:off x="876300" y="21145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111</xdr:row>
      <xdr:rowOff>0</xdr:rowOff>
    </xdr:from>
    <xdr:to>
      <xdr:col>1</xdr:col>
      <xdr:colOff>571500</xdr:colOff>
      <xdr:row>111</xdr:row>
      <xdr:rowOff>0</xdr:rowOff>
    </xdr:to>
    <xdr:sp>
      <xdr:nvSpPr>
        <xdr:cNvPr id="1518" name="Rectangle 92"/>
        <xdr:cNvSpPr>
          <a:spLocks/>
        </xdr:cNvSpPr>
      </xdr:nvSpPr>
      <xdr:spPr>
        <a:xfrm flipH="1">
          <a:off x="876300" y="21145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111</xdr:row>
      <xdr:rowOff>0</xdr:rowOff>
    </xdr:from>
    <xdr:to>
      <xdr:col>2</xdr:col>
      <xdr:colOff>19050</xdr:colOff>
      <xdr:row>111</xdr:row>
      <xdr:rowOff>0</xdr:rowOff>
    </xdr:to>
    <xdr:sp>
      <xdr:nvSpPr>
        <xdr:cNvPr id="1519" name="Rectangle 93"/>
        <xdr:cNvSpPr>
          <a:spLocks/>
        </xdr:cNvSpPr>
      </xdr:nvSpPr>
      <xdr:spPr>
        <a:xfrm flipH="1">
          <a:off x="1743075" y="21145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116</xdr:row>
      <xdr:rowOff>0</xdr:rowOff>
    </xdr:from>
    <xdr:to>
      <xdr:col>2</xdr:col>
      <xdr:colOff>266700</xdr:colOff>
      <xdr:row>116</xdr:row>
      <xdr:rowOff>0</xdr:rowOff>
    </xdr:to>
    <xdr:sp>
      <xdr:nvSpPr>
        <xdr:cNvPr id="1520" name="Rectangle 94"/>
        <xdr:cNvSpPr>
          <a:spLocks/>
        </xdr:cNvSpPr>
      </xdr:nvSpPr>
      <xdr:spPr>
        <a:xfrm>
          <a:off x="2352675" y="22098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116</xdr:row>
      <xdr:rowOff>0</xdr:rowOff>
    </xdr:from>
    <xdr:to>
      <xdr:col>2</xdr:col>
      <xdr:colOff>266700</xdr:colOff>
      <xdr:row>116</xdr:row>
      <xdr:rowOff>0</xdr:rowOff>
    </xdr:to>
    <xdr:sp>
      <xdr:nvSpPr>
        <xdr:cNvPr id="1521" name="Rectangle 95"/>
        <xdr:cNvSpPr>
          <a:spLocks/>
        </xdr:cNvSpPr>
      </xdr:nvSpPr>
      <xdr:spPr>
        <a:xfrm flipH="1">
          <a:off x="2352675" y="22098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116</xdr:row>
      <xdr:rowOff>0</xdr:rowOff>
    </xdr:from>
    <xdr:to>
      <xdr:col>2</xdr:col>
      <xdr:colOff>266700</xdr:colOff>
      <xdr:row>116</xdr:row>
      <xdr:rowOff>0</xdr:rowOff>
    </xdr:to>
    <xdr:sp>
      <xdr:nvSpPr>
        <xdr:cNvPr id="1522" name="Rectangle 99"/>
        <xdr:cNvSpPr>
          <a:spLocks/>
        </xdr:cNvSpPr>
      </xdr:nvSpPr>
      <xdr:spPr>
        <a:xfrm>
          <a:off x="2352675" y="22098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116</xdr:row>
      <xdr:rowOff>0</xdr:rowOff>
    </xdr:from>
    <xdr:to>
      <xdr:col>2</xdr:col>
      <xdr:colOff>266700</xdr:colOff>
      <xdr:row>116</xdr:row>
      <xdr:rowOff>0</xdr:rowOff>
    </xdr:to>
    <xdr:sp>
      <xdr:nvSpPr>
        <xdr:cNvPr id="1523" name="Rectangle 100"/>
        <xdr:cNvSpPr>
          <a:spLocks/>
        </xdr:cNvSpPr>
      </xdr:nvSpPr>
      <xdr:spPr>
        <a:xfrm flipH="1">
          <a:off x="2352675" y="22098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>
      <xdr:nvSpPr>
        <xdr:cNvPr id="1524" name="Rectangle 104"/>
        <xdr:cNvSpPr>
          <a:spLocks/>
        </xdr:cNvSpPr>
      </xdr:nvSpPr>
      <xdr:spPr>
        <a:xfrm>
          <a:off x="876300" y="266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>
      <xdr:nvSpPr>
        <xdr:cNvPr id="1525" name="Rectangle 105"/>
        <xdr:cNvSpPr>
          <a:spLocks/>
        </xdr:cNvSpPr>
      </xdr:nvSpPr>
      <xdr:spPr>
        <a:xfrm flipH="1">
          <a:off x="876300" y="266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19050</xdr:colOff>
      <xdr:row>14</xdr:row>
      <xdr:rowOff>0</xdr:rowOff>
    </xdr:to>
    <xdr:sp>
      <xdr:nvSpPr>
        <xdr:cNvPr id="1526" name="Rectangle 106"/>
        <xdr:cNvSpPr>
          <a:spLocks/>
        </xdr:cNvSpPr>
      </xdr:nvSpPr>
      <xdr:spPr>
        <a:xfrm flipH="1">
          <a:off x="1743075" y="266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93</xdr:row>
      <xdr:rowOff>0</xdr:rowOff>
    </xdr:from>
    <xdr:to>
      <xdr:col>1</xdr:col>
      <xdr:colOff>571500</xdr:colOff>
      <xdr:row>93</xdr:row>
      <xdr:rowOff>0</xdr:rowOff>
    </xdr:to>
    <xdr:sp>
      <xdr:nvSpPr>
        <xdr:cNvPr id="1527" name="Rectangle 107"/>
        <xdr:cNvSpPr>
          <a:spLocks/>
        </xdr:cNvSpPr>
      </xdr:nvSpPr>
      <xdr:spPr>
        <a:xfrm>
          <a:off x="876300" y="17716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93</xdr:row>
      <xdr:rowOff>0</xdr:rowOff>
    </xdr:from>
    <xdr:to>
      <xdr:col>1</xdr:col>
      <xdr:colOff>571500</xdr:colOff>
      <xdr:row>93</xdr:row>
      <xdr:rowOff>0</xdr:rowOff>
    </xdr:to>
    <xdr:sp>
      <xdr:nvSpPr>
        <xdr:cNvPr id="1528" name="Rectangle 108"/>
        <xdr:cNvSpPr>
          <a:spLocks/>
        </xdr:cNvSpPr>
      </xdr:nvSpPr>
      <xdr:spPr>
        <a:xfrm flipH="1">
          <a:off x="876300" y="17716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93</xdr:row>
      <xdr:rowOff>0</xdr:rowOff>
    </xdr:from>
    <xdr:to>
      <xdr:col>2</xdr:col>
      <xdr:colOff>19050</xdr:colOff>
      <xdr:row>93</xdr:row>
      <xdr:rowOff>0</xdr:rowOff>
    </xdr:to>
    <xdr:sp>
      <xdr:nvSpPr>
        <xdr:cNvPr id="1529" name="Rectangle 109"/>
        <xdr:cNvSpPr>
          <a:spLocks/>
        </xdr:cNvSpPr>
      </xdr:nvSpPr>
      <xdr:spPr>
        <a:xfrm flipH="1">
          <a:off x="1743075" y="17716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93</xdr:row>
      <xdr:rowOff>0</xdr:rowOff>
    </xdr:from>
    <xdr:to>
      <xdr:col>1</xdr:col>
      <xdr:colOff>571500</xdr:colOff>
      <xdr:row>93</xdr:row>
      <xdr:rowOff>0</xdr:rowOff>
    </xdr:to>
    <xdr:sp>
      <xdr:nvSpPr>
        <xdr:cNvPr id="1530" name="Rectangle 110"/>
        <xdr:cNvSpPr>
          <a:spLocks/>
        </xdr:cNvSpPr>
      </xdr:nvSpPr>
      <xdr:spPr>
        <a:xfrm>
          <a:off x="876300" y="17716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93</xdr:row>
      <xdr:rowOff>0</xdr:rowOff>
    </xdr:from>
    <xdr:to>
      <xdr:col>1</xdr:col>
      <xdr:colOff>571500</xdr:colOff>
      <xdr:row>93</xdr:row>
      <xdr:rowOff>0</xdr:rowOff>
    </xdr:to>
    <xdr:sp>
      <xdr:nvSpPr>
        <xdr:cNvPr id="1531" name="Rectangle 111"/>
        <xdr:cNvSpPr>
          <a:spLocks/>
        </xdr:cNvSpPr>
      </xdr:nvSpPr>
      <xdr:spPr>
        <a:xfrm flipH="1">
          <a:off x="876300" y="17716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93</xdr:row>
      <xdr:rowOff>0</xdr:rowOff>
    </xdr:from>
    <xdr:to>
      <xdr:col>2</xdr:col>
      <xdr:colOff>19050</xdr:colOff>
      <xdr:row>93</xdr:row>
      <xdr:rowOff>0</xdr:rowOff>
    </xdr:to>
    <xdr:sp>
      <xdr:nvSpPr>
        <xdr:cNvPr id="1532" name="Rectangle 112"/>
        <xdr:cNvSpPr>
          <a:spLocks/>
        </xdr:cNvSpPr>
      </xdr:nvSpPr>
      <xdr:spPr>
        <a:xfrm flipH="1">
          <a:off x="1743075" y="17716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571500</xdr:colOff>
      <xdr:row>88</xdr:row>
      <xdr:rowOff>0</xdr:rowOff>
    </xdr:to>
    <xdr:sp>
      <xdr:nvSpPr>
        <xdr:cNvPr id="1533" name="Rectangle 113"/>
        <xdr:cNvSpPr>
          <a:spLocks/>
        </xdr:cNvSpPr>
      </xdr:nvSpPr>
      <xdr:spPr>
        <a:xfrm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571500</xdr:colOff>
      <xdr:row>88</xdr:row>
      <xdr:rowOff>0</xdr:rowOff>
    </xdr:to>
    <xdr:sp>
      <xdr:nvSpPr>
        <xdr:cNvPr id="1534" name="Rectangle 114"/>
        <xdr:cNvSpPr>
          <a:spLocks/>
        </xdr:cNvSpPr>
      </xdr:nvSpPr>
      <xdr:spPr>
        <a:xfrm flipH="1"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571500</xdr:colOff>
      <xdr:row>88</xdr:row>
      <xdr:rowOff>0</xdr:rowOff>
    </xdr:to>
    <xdr:sp>
      <xdr:nvSpPr>
        <xdr:cNvPr id="1535" name="Rectangle 115"/>
        <xdr:cNvSpPr>
          <a:spLocks/>
        </xdr:cNvSpPr>
      </xdr:nvSpPr>
      <xdr:spPr>
        <a:xfrm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571500</xdr:colOff>
      <xdr:row>88</xdr:row>
      <xdr:rowOff>0</xdr:rowOff>
    </xdr:to>
    <xdr:sp>
      <xdr:nvSpPr>
        <xdr:cNvPr id="1536" name="Rectangle 116"/>
        <xdr:cNvSpPr>
          <a:spLocks/>
        </xdr:cNvSpPr>
      </xdr:nvSpPr>
      <xdr:spPr>
        <a:xfrm flipH="1"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571500</xdr:colOff>
      <xdr:row>88</xdr:row>
      <xdr:rowOff>0</xdr:rowOff>
    </xdr:to>
    <xdr:sp>
      <xdr:nvSpPr>
        <xdr:cNvPr id="1537" name="Rectangle 117"/>
        <xdr:cNvSpPr>
          <a:spLocks/>
        </xdr:cNvSpPr>
      </xdr:nvSpPr>
      <xdr:spPr>
        <a:xfrm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571500</xdr:colOff>
      <xdr:row>88</xdr:row>
      <xdr:rowOff>0</xdr:rowOff>
    </xdr:to>
    <xdr:sp>
      <xdr:nvSpPr>
        <xdr:cNvPr id="1538" name="Rectangle 118"/>
        <xdr:cNvSpPr>
          <a:spLocks/>
        </xdr:cNvSpPr>
      </xdr:nvSpPr>
      <xdr:spPr>
        <a:xfrm flipH="1"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571500</xdr:colOff>
      <xdr:row>88</xdr:row>
      <xdr:rowOff>0</xdr:rowOff>
    </xdr:to>
    <xdr:sp>
      <xdr:nvSpPr>
        <xdr:cNvPr id="1539" name="Rectangle 119"/>
        <xdr:cNvSpPr>
          <a:spLocks/>
        </xdr:cNvSpPr>
      </xdr:nvSpPr>
      <xdr:spPr>
        <a:xfrm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571500</xdr:colOff>
      <xdr:row>88</xdr:row>
      <xdr:rowOff>0</xdr:rowOff>
    </xdr:to>
    <xdr:sp>
      <xdr:nvSpPr>
        <xdr:cNvPr id="1540" name="Rectangle 120"/>
        <xdr:cNvSpPr>
          <a:spLocks/>
        </xdr:cNvSpPr>
      </xdr:nvSpPr>
      <xdr:spPr>
        <a:xfrm flipH="1"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571500</xdr:colOff>
      <xdr:row>88</xdr:row>
      <xdr:rowOff>0</xdr:rowOff>
    </xdr:to>
    <xdr:sp>
      <xdr:nvSpPr>
        <xdr:cNvPr id="1541" name="Rectangle 121"/>
        <xdr:cNvSpPr>
          <a:spLocks/>
        </xdr:cNvSpPr>
      </xdr:nvSpPr>
      <xdr:spPr>
        <a:xfrm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571500</xdr:colOff>
      <xdr:row>88</xdr:row>
      <xdr:rowOff>0</xdr:rowOff>
    </xdr:to>
    <xdr:sp>
      <xdr:nvSpPr>
        <xdr:cNvPr id="1542" name="Rectangle 122"/>
        <xdr:cNvSpPr>
          <a:spLocks/>
        </xdr:cNvSpPr>
      </xdr:nvSpPr>
      <xdr:spPr>
        <a:xfrm flipH="1"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571500</xdr:colOff>
      <xdr:row>88</xdr:row>
      <xdr:rowOff>0</xdr:rowOff>
    </xdr:to>
    <xdr:sp>
      <xdr:nvSpPr>
        <xdr:cNvPr id="1543" name="Rectangle 123"/>
        <xdr:cNvSpPr>
          <a:spLocks/>
        </xdr:cNvSpPr>
      </xdr:nvSpPr>
      <xdr:spPr>
        <a:xfrm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571500</xdr:colOff>
      <xdr:row>88</xdr:row>
      <xdr:rowOff>0</xdr:rowOff>
    </xdr:to>
    <xdr:sp>
      <xdr:nvSpPr>
        <xdr:cNvPr id="1544" name="Rectangle 124"/>
        <xdr:cNvSpPr>
          <a:spLocks/>
        </xdr:cNvSpPr>
      </xdr:nvSpPr>
      <xdr:spPr>
        <a:xfrm flipH="1"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571500</xdr:colOff>
      <xdr:row>88</xdr:row>
      <xdr:rowOff>0</xdr:rowOff>
    </xdr:to>
    <xdr:sp>
      <xdr:nvSpPr>
        <xdr:cNvPr id="1545" name="Rectangle 125"/>
        <xdr:cNvSpPr>
          <a:spLocks/>
        </xdr:cNvSpPr>
      </xdr:nvSpPr>
      <xdr:spPr>
        <a:xfrm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571500</xdr:colOff>
      <xdr:row>88</xdr:row>
      <xdr:rowOff>0</xdr:rowOff>
    </xdr:to>
    <xdr:sp>
      <xdr:nvSpPr>
        <xdr:cNvPr id="1546" name="Rectangle 126"/>
        <xdr:cNvSpPr>
          <a:spLocks/>
        </xdr:cNvSpPr>
      </xdr:nvSpPr>
      <xdr:spPr>
        <a:xfrm flipH="1"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571500</xdr:colOff>
      <xdr:row>88</xdr:row>
      <xdr:rowOff>0</xdr:rowOff>
    </xdr:to>
    <xdr:sp>
      <xdr:nvSpPr>
        <xdr:cNvPr id="1547" name="Rectangle 127"/>
        <xdr:cNvSpPr>
          <a:spLocks/>
        </xdr:cNvSpPr>
      </xdr:nvSpPr>
      <xdr:spPr>
        <a:xfrm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571500</xdr:colOff>
      <xdr:row>88</xdr:row>
      <xdr:rowOff>0</xdr:rowOff>
    </xdr:to>
    <xdr:sp>
      <xdr:nvSpPr>
        <xdr:cNvPr id="1548" name="Rectangle 128"/>
        <xdr:cNvSpPr>
          <a:spLocks/>
        </xdr:cNvSpPr>
      </xdr:nvSpPr>
      <xdr:spPr>
        <a:xfrm flipH="1"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571500</xdr:colOff>
      <xdr:row>88</xdr:row>
      <xdr:rowOff>0</xdr:rowOff>
    </xdr:to>
    <xdr:sp>
      <xdr:nvSpPr>
        <xdr:cNvPr id="1549" name="Rectangle 129"/>
        <xdr:cNvSpPr>
          <a:spLocks/>
        </xdr:cNvSpPr>
      </xdr:nvSpPr>
      <xdr:spPr>
        <a:xfrm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571500</xdr:colOff>
      <xdr:row>88</xdr:row>
      <xdr:rowOff>0</xdr:rowOff>
    </xdr:to>
    <xdr:sp>
      <xdr:nvSpPr>
        <xdr:cNvPr id="1550" name="Rectangle 130"/>
        <xdr:cNvSpPr>
          <a:spLocks/>
        </xdr:cNvSpPr>
      </xdr:nvSpPr>
      <xdr:spPr>
        <a:xfrm flipH="1"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571500</xdr:colOff>
      <xdr:row>88</xdr:row>
      <xdr:rowOff>0</xdr:rowOff>
    </xdr:to>
    <xdr:sp>
      <xdr:nvSpPr>
        <xdr:cNvPr id="1551" name="Rectangle 131"/>
        <xdr:cNvSpPr>
          <a:spLocks/>
        </xdr:cNvSpPr>
      </xdr:nvSpPr>
      <xdr:spPr>
        <a:xfrm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571500</xdr:colOff>
      <xdr:row>88</xdr:row>
      <xdr:rowOff>0</xdr:rowOff>
    </xdr:to>
    <xdr:sp>
      <xdr:nvSpPr>
        <xdr:cNvPr id="1552" name="Rectangle 132"/>
        <xdr:cNvSpPr>
          <a:spLocks/>
        </xdr:cNvSpPr>
      </xdr:nvSpPr>
      <xdr:spPr>
        <a:xfrm flipH="1"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571500</xdr:colOff>
      <xdr:row>88</xdr:row>
      <xdr:rowOff>0</xdr:rowOff>
    </xdr:to>
    <xdr:sp>
      <xdr:nvSpPr>
        <xdr:cNvPr id="1553" name="Rectangle 133"/>
        <xdr:cNvSpPr>
          <a:spLocks/>
        </xdr:cNvSpPr>
      </xdr:nvSpPr>
      <xdr:spPr>
        <a:xfrm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571500</xdr:colOff>
      <xdr:row>88</xdr:row>
      <xdr:rowOff>0</xdr:rowOff>
    </xdr:to>
    <xdr:sp>
      <xdr:nvSpPr>
        <xdr:cNvPr id="1554" name="Rectangle 134"/>
        <xdr:cNvSpPr>
          <a:spLocks/>
        </xdr:cNvSpPr>
      </xdr:nvSpPr>
      <xdr:spPr>
        <a:xfrm flipH="1"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571500</xdr:colOff>
      <xdr:row>88</xdr:row>
      <xdr:rowOff>0</xdr:rowOff>
    </xdr:to>
    <xdr:sp>
      <xdr:nvSpPr>
        <xdr:cNvPr id="1555" name="Rectangle 135"/>
        <xdr:cNvSpPr>
          <a:spLocks/>
        </xdr:cNvSpPr>
      </xdr:nvSpPr>
      <xdr:spPr>
        <a:xfrm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571500</xdr:colOff>
      <xdr:row>88</xdr:row>
      <xdr:rowOff>0</xdr:rowOff>
    </xdr:to>
    <xdr:sp>
      <xdr:nvSpPr>
        <xdr:cNvPr id="1556" name="Rectangle 136"/>
        <xdr:cNvSpPr>
          <a:spLocks/>
        </xdr:cNvSpPr>
      </xdr:nvSpPr>
      <xdr:spPr>
        <a:xfrm flipH="1"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571500</xdr:colOff>
      <xdr:row>88</xdr:row>
      <xdr:rowOff>0</xdr:rowOff>
    </xdr:to>
    <xdr:sp>
      <xdr:nvSpPr>
        <xdr:cNvPr id="1557" name="Rectangle 137"/>
        <xdr:cNvSpPr>
          <a:spLocks/>
        </xdr:cNvSpPr>
      </xdr:nvSpPr>
      <xdr:spPr>
        <a:xfrm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571500</xdr:colOff>
      <xdr:row>88</xdr:row>
      <xdr:rowOff>0</xdr:rowOff>
    </xdr:to>
    <xdr:sp>
      <xdr:nvSpPr>
        <xdr:cNvPr id="1558" name="Rectangle 138"/>
        <xdr:cNvSpPr>
          <a:spLocks/>
        </xdr:cNvSpPr>
      </xdr:nvSpPr>
      <xdr:spPr>
        <a:xfrm flipH="1"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571500</xdr:colOff>
      <xdr:row>88</xdr:row>
      <xdr:rowOff>0</xdr:rowOff>
    </xdr:to>
    <xdr:sp>
      <xdr:nvSpPr>
        <xdr:cNvPr id="1559" name="Rectangle 139"/>
        <xdr:cNvSpPr>
          <a:spLocks/>
        </xdr:cNvSpPr>
      </xdr:nvSpPr>
      <xdr:spPr>
        <a:xfrm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571500</xdr:colOff>
      <xdr:row>88</xdr:row>
      <xdr:rowOff>0</xdr:rowOff>
    </xdr:to>
    <xdr:sp>
      <xdr:nvSpPr>
        <xdr:cNvPr id="1560" name="Rectangle 140"/>
        <xdr:cNvSpPr>
          <a:spLocks/>
        </xdr:cNvSpPr>
      </xdr:nvSpPr>
      <xdr:spPr>
        <a:xfrm flipH="1"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571500</xdr:colOff>
      <xdr:row>88</xdr:row>
      <xdr:rowOff>0</xdr:rowOff>
    </xdr:to>
    <xdr:sp>
      <xdr:nvSpPr>
        <xdr:cNvPr id="1561" name="Rectangle 141"/>
        <xdr:cNvSpPr>
          <a:spLocks/>
        </xdr:cNvSpPr>
      </xdr:nvSpPr>
      <xdr:spPr>
        <a:xfrm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571500</xdr:colOff>
      <xdr:row>88</xdr:row>
      <xdr:rowOff>0</xdr:rowOff>
    </xdr:to>
    <xdr:sp>
      <xdr:nvSpPr>
        <xdr:cNvPr id="1562" name="Rectangle 142"/>
        <xdr:cNvSpPr>
          <a:spLocks/>
        </xdr:cNvSpPr>
      </xdr:nvSpPr>
      <xdr:spPr>
        <a:xfrm flipH="1"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571500</xdr:colOff>
      <xdr:row>88</xdr:row>
      <xdr:rowOff>0</xdr:rowOff>
    </xdr:to>
    <xdr:sp>
      <xdr:nvSpPr>
        <xdr:cNvPr id="1563" name="Rectangle 143"/>
        <xdr:cNvSpPr>
          <a:spLocks/>
        </xdr:cNvSpPr>
      </xdr:nvSpPr>
      <xdr:spPr>
        <a:xfrm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571500</xdr:colOff>
      <xdr:row>88</xdr:row>
      <xdr:rowOff>0</xdr:rowOff>
    </xdr:to>
    <xdr:sp>
      <xdr:nvSpPr>
        <xdr:cNvPr id="1564" name="Rectangle 144"/>
        <xdr:cNvSpPr>
          <a:spLocks/>
        </xdr:cNvSpPr>
      </xdr:nvSpPr>
      <xdr:spPr>
        <a:xfrm flipH="1"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571500</xdr:colOff>
      <xdr:row>88</xdr:row>
      <xdr:rowOff>0</xdr:rowOff>
    </xdr:to>
    <xdr:sp>
      <xdr:nvSpPr>
        <xdr:cNvPr id="1565" name="Rectangle 145"/>
        <xdr:cNvSpPr>
          <a:spLocks/>
        </xdr:cNvSpPr>
      </xdr:nvSpPr>
      <xdr:spPr>
        <a:xfrm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571500</xdr:colOff>
      <xdr:row>88</xdr:row>
      <xdr:rowOff>0</xdr:rowOff>
    </xdr:to>
    <xdr:sp>
      <xdr:nvSpPr>
        <xdr:cNvPr id="1566" name="Rectangle 146"/>
        <xdr:cNvSpPr>
          <a:spLocks/>
        </xdr:cNvSpPr>
      </xdr:nvSpPr>
      <xdr:spPr>
        <a:xfrm flipH="1"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571500</xdr:colOff>
      <xdr:row>88</xdr:row>
      <xdr:rowOff>0</xdr:rowOff>
    </xdr:to>
    <xdr:sp>
      <xdr:nvSpPr>
        <xdr:cNvPr id="1567" name="Rectangle 147"/>
        <xdr:cNvSpPr>
          <a:spLocks/>
        </xdr:cNvSpPr>
      </xdr:nvSpPr>
      <xdr:spPr>
        <a:xfrm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571500</xdr:colOff>
      <xdr:row>88</xdr:row>
      <xdr:rowOff>0</xdr:rowOff>
    </xdr:to>
    <xdr:sp>
      <xdr:nvSpPr>
        <xdr:cNvPr id="1568" name="Rectangle 148"/>
        <xdr:cNvSpPr>
          <a:spLocks/>
        </xdr:cNvSpPr>
      </xdr:nvSpPr>
      <xdr:spPr>
        <a:xfrm flipH="1"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266700</xdr:colOff>
      <xdr:row>88</xdr:row>
      <xdr:rowOff>0</xdr:rowOff>
    </xdr:to>
    <xdr:sp>
      <xdr:nvSpPr>
        <xdr:cNvPr id="1569" name="Rectangle 149"/>
        <xdr:cNvSpPr>
          <a:spLocks/>
        </xdr:cNvSpPr>
      </xdr:nvSpPr>
      <xdr:spPr>
        <a:xfrm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88</xdr:row>
      <xdr:rowOff>0</xdr:rowOff>
    </xdr:from>
    <xdr:to>
      <xdr:col>2</xdr:col>
      <xdr:colOff>266700</xdr:colOff>
      <xdr:row>88</xdr:row>
      <xdr:rowOff>0</xdr:rowOff>
    </xdr:to>
    <xdr:sp>
      <xdr:nvSpPr>
        <xdr:cNvPr id="1570" name="Rectangle 150"/>
        <xdr:cNvSpPr>
          <a:spLocks/>
        </xdr:cNvSpPr>
      </xdr:nvSpPr>
      <xdr:spPr>
        <a:xfrm flipH="1">
          <a:off x="23526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88</xdr:row>
      <xdr:rowOff>0</xdr:rowOff>
    </xdr:from>
    <xdr:to>
      <xdr:col>1</xdr:col>
      <xdr:colOff>571500</xdr:colOff>
      <xdr:row>88</xdr:row>
      <xdr:rowOff>0</xdr:rowOff>
    </xdr:to>
    <xdr:sp>
      <xdr:nvSpPr>
        <xdr:cNvPr id="1571" name="Rectangle 151"/>
        <xdr:cNvSpPr>
          <a:spLocks/>
        </xdr:cNvSpPr>
      </xdr:nvSpPr>
      <xdr:spPr>
        <a:xfrm>
          <a:off x="876300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88</xdr:row>
      <xdr:rowOff>0</xdr:rowOff>
    </xdr:from>
    <xdr:to>
      <xdr:col>1</xdr:col>
      <xdr:colOff>571500</xdr:colOff>
      <xdr:row>88</xdr:row>
      <xdr:rowOff>0</xdr:rowOff>
    </xdr:to>
    <xdr:sp>
      <xdr:nvSpPr>
        <xdr:cNvPr id="1572" name="Rectangle 152"/>
        <xdr:cNvSpPr>
          <a:spLocks/>
        </xdr:cNvSpPr>
      </xdr:nvSpPr>
      <xdr:spPr>
        <a:xfrm flipH="1">
          <a:off x="876300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88</xdr:row>
      <xdr:rowOff>0</xdr:rowOff>
    </xdr:from>
    <xdr:to>
      <xdr:col>2</xdr:col>
      <xdr:colOff>9525</xdr:colOff>
      <xdr:row>88</xdr:row>
      <xdr:rowOff>0</xdr:rowOff>
    </xdr:to>
    <xdr:sp>
      <xdr:nvSpPr>
        <xdr:cNvPr id="1573" name="Rectangle 153"/>
        <xdr:cNvSpPr>
          <a:spLocks/>
        </xdr:cNvSpPr>
      </xdr:nvSpPr>
      <xdr:spPr>
        <a:xfrm flipH="1">
          <a:off x="17430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88</xdr:row>
      <xdr:rowOff>0</xdr:rowOff>
    </xdr:from>
    <xdr:to>
      <xdr:col>1</xdr:col>
      <xdr:colOff>571500</xdr:colOff>
      <xdr:row>88</xdr:row>
      <xdr:rowOff>0</xdr:rowOff>
    </xdr:to>
    <xdr:sp>
      <xdr:nvSpPr>
        <xdr:cNvPr id="1574" name="Rectangle 154"/>
        <xdr:cNvSpPr>
          <a:spLocks/>
        </xdr:cNvSpPr>
      </xdr:nvSpPr>
      <xdr:spPr>
        <a:xfrm>
          <a:off x="876300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88</xdr:row>
      <xdr:rowOff>0</xdr:rowOff>
    </xdr:from>
    <xdr:to>
      <xdr:col>1</xdr:col>
      <xdr:colOff>571500</xdr:colOff>
      <xdr:row>88</xdr:row>
      <xdr:rowOff>0</xdr:rowOff>
    </xdr:to>
    <xdr:sp>
      <xdr:nvSpPr>
        <xdr:cNvPr id="1575" name="Rectangle 155"/>
        <xdr:cNvSpPr>
          <a:spLocks/>
        </xdr:cNvSpPr>
      </xdr:nvSpPr>
      <xdr:spPr>
        <a:xfrm flipH="1">
          <a:off x="876300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88</xdr:row>
      <xdr:rowOff>0</xdr:rowOff>
    </xdr:from>
    <xdr:to>
      <xdr:col>2</xdr:col>
      <xdr:colOff>9525</xdr:colOff>
      <xdr:row>88</xdr:row>
      <xdr:rowOff>0</xdr:rowOff>
    </xdr:to>
    <xdr:sp>
      <xdr:nvSpPr>
        <xdr:cNvPr id="1576" name="Rectangle 156"/>
        <xdr:cNvSpPr>
          <a:spLocks/>
        </xdr:cNvSpPr>
      </xdr:nvSpPr>
      <xdr:spPr>
        <a:xfrm flipH="1">
          <a:off x="17430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88</xdr:row>
      <xdr:rowOff>0</xdr:rowOff>
    </xdr:from>
    <xdr:to>
      <xdr:col>1</xdr:col>
      <xdr:colOff>571500</xdr:colOff>
      <xdr:row>88</xdr:row>
      <xdr:rowOff>0</xdr:rowOff>
    </xdr:to>
    <xdr:sp>
      <xdr:nvSpPr>
        <xdr:cNvPr id="1577" name="Rectangle 157"/>
        <xdr:cNvSpPr>
          <a:spLocks/>
        </xdr:cNvSpPr>
      </xdr:nvSpPr>
      <xdr:spPr>
        <a:xfrm>
          <a:off x="876300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88</xdr:row>
      <xdr:rowOff>0</xdr:rowOff>
    </xdr:from>
    <xdr:to>
      <xdr:col>1</xdr:col>
      <xdr:colOff>571500</xdr:colOff>
      <xdr:row>88</xdr:row>
      <xdr:rowOff>0</xdr:rowOff>
    </xdr:to>
    <xdr:sp>
      <xdr:nvSpPr>
        <xdr:cNvPr id="1578" name="Rectangle 158"/>
        <xdr:cNvSpPr>
          <a:spLocks/>
        </xdr:cNvSpPr>
      </xdr:nvSpPr>
      <xdr:spPr>
        <a:xfrm flipH="1">
          <a:off x="876300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88</xdr:row>
      <xdr:rowOff>0</xdr:rowOff>
    </xdr:from>
    <xdr:to>
      <xdr:col>2</xdr:col>
      <xdr:colOff>9525</xdr:colOff>
      <xdr:row>88</xdr:row>
      <xdr:rowOff>0</xdr:rowOff>
    </xdr:to>
    <xdr:sp>
      <xdr:nvSpPr>
        <xdr:cNvPr id="1579" name="Rectangle 159"/>
        <xdr:cNvSpPr>
          <a:spLocks/>
        </xdr:cNvSpPr>
      </xdr:nvSpPr>
      <xdr:spPr>
        <a:xfrm flipH="1">
          <a:off x="17430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88</xdr:row>
      <xdr:rowOff>0</xdr:rowOff>
    </xdr:from>
    <xdr:to>
      <xdr:col>1</xdr:col>
      <xdr:colOff>571500</xdr:colOff>
      <xdr:row>88</xdr:row>
      <xdr:rowOff>0</xdr:rowOff>
    </xdr:to>
    <xdr:sp>
      <xdr:nvSpPr>
        <xdr:cNvPr id="1580" name="Rectangle 160"/>
        <xdr:cNvSpPr>
          <a:spLocks/>
        </xdr:cNvSpPr>
      </xdr:nvSpPr>
      <xdr:spPr>
        <a:xfrm>
          <a:off x="876300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88</xdr:row>
      <xdr:rowOff>0</xdr:rowOff>
    </xdr:from>
    <xdr:to>
      <xdr:col>1</xdr:col>
      <xdr:colOff>571500</xdr:colOff>
      <xdr:row>88</xdr:row>
      <xdr:rowOff>0</xdr:rowOff>
    </xdr:to>
    <xdr:sp>
      <xdr:nvSpPr>
        <xdr:cNvPr id="1581" name="Rectangle 161"/>
        <xdr:cNvSpPr>
          <a:spLocks/>
        </xdr:cNvSpPr>
      </xdr:nvSpPr>
      <xdr:spPr>
        <a:xfrm flipH="1">
          <a:off x="876300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88</xdr:row>
      <xdr:rowOff>0</xdr:rowOff>
    </xdr:from>
    <xdr:to>
      <xdr:col>2</xdr:col>
      <xdr:colOff>9525</xdr:colOff>
      <xdr:row>88</xdr:row>
      <xdr:rowOff>0</xdr:rowOff>
    </xdr:to>
    <xdr:sp>
      <xdr:nvSpPr>
        <xdr:cNvPr id="1582" name="Rectangle 162"/>
        <xdr:cNvSpPr>
          <a:spLocks/>
        </xdr:cNvSpPr>
      </xdr:nvSpPr>
      <xdr:spPr>
        <a:xfrm flipH="1">
          <a:off x="17430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88</xdr:row>
      <xdr:rowOff>0</xdr:rowOff>
    </xdr:from>
    <xdr:to>
      <xdr:col>1</xdr:col>
      <xdr:colOff>571500</xdr:colOff>
      <xdr:row>88</xdr:row>
      <xdr:rowOff>0</xdr:rowOff>
    </xdr:to>
    <xdr:sp>
      <xdr:nvSpPr>
        <xdr:cNvPr id="1583" name="Rectangle 163"/>
        <xdr:cNvSpPr>
          <a:spLocks/>
        </xdr:cNvSpPr>
      </xdr:nvSpPr>
      <xdr:spPr>
        <a:xfrm>
          <a:off x="876300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88</xdr:row>
      <xdr:rowOff>0</xdr:rowOff>
    </xdr:from>
    <xdr:to>
      <xdr:col>1</xdr:col>
      <xdr:colOff>571500</xdr:colOff>
      <xdr:row>88</xdr:row>
      <xdr:rowOff>0</xdr:rowOff>
    </xdr:to>
    <xdr:sp>
      <xdr:nvSpPr>
        <xdr:cNvPr id="1584" name="Rectangle 164"/>
        <xdr:cNvSpPr>
          <a:spLocks/>
        </xdr:cNvSpPr>
      </xdr:nvSpPr>
      <xdr:spPr>
        <a:xfrm flipH="1">
          <a:off x="876300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88</xdr:row>
      <xdr:rowOff>0</xdr:rowOff>
    </xdr:from>
    <xdr:to>
      <xdr:col>2</xdr:col>
      <xdr:colOff>9525</xdr:colOff>
      <xdr:row>88</xdr:row>
      <xdr:rowOff>0</xdr:rowOff>
    </xdr:to>
    <xdr:sp>
      <xdr:nvSpPr>
        <xdr:cNvPr id="1585" name="Rectangle 165"/>
        <xdr:cNvSpPr>
          <a:spLocks/>
        </xdr:cNvSpPr>
      </xdr:nvSpPr>
      <xdr:spPr>
        <a:xfrm flipH="1">
          <a:off x="17430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88</xdr:row>
      <xdr:rowOff>0</xdr:rowOff>
    </xdr:from>
    <xdr:to>
      <xdr:col>1</xdr:col>
      <xdr:colOff>571500</xdr:colOff>
      <xdr:row>88</xdr:row>
      <xdr:rowOff>0</xdr:rowOff>
    </xdr:to>
    <xdr:sp>
      <xdr:nvSpPr>
        <xdr:cNvPr id="1586" name="Rectangle 166"/>
        <xdr:cNvSpPr>
          <a:spLocks/>
        </xdr:cNvSpPr>
      </xdr:nvSpPr>
      <xdr:spPr>
        <a:xfrm>
          <a:off x="876300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88</xdr:row>
      <xdr:rowOff>0</xdr:rowOff>
    </xdr:from>
    <xdr:to>
      <xdr:col>1</xdr:col>
      <xdr:colOff>571500</xdr:colOff>
      <xdr:row>88</xdr:row>
      <xdr:rowOff>0</xdr:rowOff>
    </xdr:to>
    <xdr:sp>
      <xdr:nvSpPr>
        <xdr:cNvPr id="1587" name="Rectangle 167"/>
        <xdr:cNvSpPr>
          <a:spLocks/>
        </xdr:cNvSpPr>
      </xdr:nvSpPr>
      <xdr:spPr>
        <a:xfrm flipH="1">
          <a:off x="876300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88</xdr:row>
      <xdr:rowOff>0</xdr:rowOff>
    </xdr:from>
    <xdr:to>
      <xdr:col>2</xdr:col>
      <xdr:colOff>9525</xdr:colOff>
      <xdr:row>88</xdr:row>
      <xdr:rowOff>0</xdr:rowOff>
    </xdr:to>
    <xdr:sp>
      <xdr:nvSpPr>
        <xdr:cNvPr id="1588" name="Rectangle 168"/>
        <xdr:cNvSpPr>
          <a:spLocks/>
        </xdr:cNvSpPr>
      </xdr:nvSpPr>
      <xdr:spPr>
        <a:xfrm flipH="1">
          <a:off x="17430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88</xdr:row>
      <xdr:rowOff>0</xdr:rowOff>
    </xdr:from>
    <xdr:to>
      <xdr:col>1</xdr:col>
      <xdr:colOff>571500</xdr:colOff>
      <xdr:row>88</xdr:row>
      <xdr:rowOff>0</xdr:rowOff>
    </xdr:to>
    <xdr:sp>
      <xdr:nvSpPr>
        <xdr:cNvPr id="1589" name="Rectangle 169"/>
        <xdr:cNvSpPr>
          <a:spLocks/>
        </xdr:cNvSpPr>
      </xdr:nvSpPr>
      <xdr:spPr>
        <a:xfrm>
          <a:off x="876300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88</xdr:row>
      <xdr:rowOff>0</xdr:rowOff>
    </xdr:from>
    <xdr:to>
      <xdr:col>1</xdr:col>
      <xdr:colOff>571500</xdr:colOff>
      <xdr:row>88</xdr:row>
      <xdr:rowOff>0</xdr:rowOff>
    </xdr:to>
    <xdr:sp>
      <xdr:nvSpPr>
        <xdr:cNvPr id="1590" name="Rectangle 170"/>
        <xdr:cNvSpPr>
          <a:spLocks/>
        </xdr:cNvSpPr>
      </xdr:nvSpPr>
      <xdr:spPr>
        <a:xfrm flipH="1">
          <a:off x="876300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88</xdr:row>
      <xdr:rowOff>0</xdr:rowOff>
    </xdr:from>
    <xdr:to>
      <xdr:col>2</xdr:col>
      <xdr:colOff>9525</xdr:colOff>
      <xdr:row>88</xdr:row>
      <xdr:rowOff>0</xdr:rowOff>
    </xdr:to>
    <xdr:sp>
      <xdr:nvSpPr>
        <xdr:cNvPr id="1591" name="Rectangle 171"/>
        <xdr:cNvSpPr>
          <a:spLocks/>
        </xdr:cNvSpPr>
      </xdr:nvSpPr>
      <xdr:spPr>
        <a:xfrm flipH="1">
          <a:off x="17430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88</xdr:row>
      <xdr:rowOff>0</xdr:rowOff>
    </xdr:from>
    <xdr:to>
      <xdr:col>1</xdr:col>
      <xdr:colOff>571500</xdr:colOff>
      <xdr:row>88</xdr:row>
      <xdr:rowOff>0</xdr:rowOff>
    </xdr:to>
    <xdr:sp>
      <xdr:nvSpPr>
        <xdr:cNvPr id="1592" name="Rectangle 172"/>
        <xdr:cNvSpPr>
          <a:spLocks/>
        </xdr:cNvSpPr>
      </xdr:nvSpPr>
      <xdr:spPr>
        <a:xfrm>
          <a:off x="876300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88</xdr:row>
      <xdr:rowOff>0</xdr:rowOff>
    </xdr:from>
    <xdr:to>
      <xdr:col>1</xdr:col>
      <xdr:colOff>571500</xdr:colOff>
      <xdr:row>88</xdr:row>
      <xdr:rowOff>0</xdr:rowOff>
    </xdr:to>
    <xdr:sp>
      <xdr:nvSpPr>
        <xdr:cNvPr id="1593" name="Rectangle 173"/>
        <xdr:cNvSpPr>
          <a:spLocks/>
        </xdr:cNvSpPr>
      </xdr:nvSpPr>
      <xdr:spPr>
        <a:xfrm flipH="1">
          <a:off x="876300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88</xdr:row>
      <xdr:rowOff>0</xdr:rowOff>
    </xdr:from>
    <xdr:to>
      <xdr:col>2</xdr:col>
      <xdr:colOff>9525</xdr:colOff>
      <xdr:row>88</xdr:row>
      <xdr:rowOff>0</xdr:rowOff>
    </xdr:to>
    <xdr:sp>
      <xdr:nvSpPr>
        <xdr:cNvPr id="1594" name="Rectangle 174"/>
        <xdr:cNvSpPr>
          <a:spLocks/>
        </xdr:cNvSpPr>
      </xdr:nvSpPr>
      <xdr:spPr>
        <a:xfrm flipH="1">
          <a:off x="1743075" y="1676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>
      <xdr:nvSpPr>
        <xdr:cNvPr id="1595" name="Rectangle 175"/>
        <xdr:cNvSpPr>
          <a:spLocks/>
        </xdr:cNvSpPr>
      </xdr:nvSpPr>
      <xdr:spPr>
        <a:xfrm>
          <a:off x="876300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>
      <xdr:nvSpPr>
        <xdr:cNvPr id="1596" name="Rectangle 176"/>
        <xdr:cNvSpPr>
          <a:spLocks/>
        </xdr:cNvSpPr>
      </xdr:nvSpPr>
      <xdr:spPr>
        <a:xfrm flipH="1">
          <a:off x="876300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19050</xdr:colOff>
      <xdr:row>126</xdr:row>
      <xdr:rowOff>0</xdr:rowOff>
    </xdr:to>
    <xdr:sp>
      <xdr:nvSpPr>
        <xdr:cNvPr id="1597" name="Rectangle 177"/>
        <xdr:cNvSpPr>
          <a:spLocks/>
        </xdr:cNvSpPr>
      </xdr:nvSpPr>
      <xdr:spPr>
        <a:xfrm flipH="1">
          <a:off x="17430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>
      <xdr:nvSpPr>
        <xdr:cNvPr id="1598" name="Rectangle 178"/>
        <xdr:cNvSpPr>
          <a:spLocks/>
        </xdr:cNvSpPr>
      </xdr:nvSpPr>
      <xdr:spPr>
        <a:xfrm>
          <a:off x="876300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>
      <xdr:nvSpPr>
        <xdr:cNvPr id="1599" name="Rectangle 179"/>
        <xdr:cNvSpPr>
          <a:spLocks/>
        </xdr:cNvSpPr>
      </xdr:nvSpPr>
      <xdr:spPr>
        <a:xfrm flipH="1">
          <a:off x="876300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19050</xdr:colOff>
      <xdr:row>126</xdr:row>
      <xdr:rowOff>0</xdr:rowOff>
    </xdr:to>
    <xdr:sp>
      <xdr:nvSpPr>
        <xdr:cNvPr id="1600" name="Rectangle 180"/>
        <xdr:cNvSpPr>
          <a:spLocks/>
        </xdr:cNvSpPr>
      </xdr:nvSpPr>
      <xdr:spPr>
        <a:xfrm flipH="1">
          <a:off x="17430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>
      <xdr:nvSpPr>
        <xdr:cNvPr id="1601" name="Rectangle 181"/>
        <xdr:cNvSpPr>
          <a:spLocks/>
        </xdr:cNvSpPr>
      </xdr:nvSpPr>
      <xdr:spPr>
        <a:xfrm>
          <a:off x="876300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>
      <xdr:nvSpPr>
        <xdr:cNvPr id="1602" name="Rectangle 182"/>
        <xdr:cNvSpPr>
          <a:spLocks/>
        </xdr:cNvSpPr>
      </xdr:nvSpPr>
      <xdr:spPr>
        <a:xfrm flipH="1">
          <a:off x="876300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19050</xdr:colOff>
      <xdr:row>126</xdr:row>
      <xdr:rowOff>0</xdr:rowOff>
    </xdr:to>
    <xdr:sp>
      <xdr:nvSpPr>
        <xdr:cNvPr id="1603" name="Rectangle 183"/>
        <xdr:cNvSpPr>
          <a:spLocks/>
        </xdr:cNvSpPr>
      </xdr:nvSpPr>
      <xdr:spPr>
        <a:xfrm flipH="1">
          <a:off x="17430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>
      <xdr:nvSpPr>
        <xdr:cNvPr id="1604" name="Rectangle 184"/>
        <xdr:cNvSpPr>
          <a:spLocks/>
        </xdr:cNvSpPr>
      </xdr:nvSpPr>
      <xdr:spPr>
        <a:xfrm>
          <a:off x="23526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>
      <xdr:nvSpPr>
        <xdr:cNvPr id="1605" name="Rectangle 185"/>
        <xdr:cNvSpPr>
          <a:spLocks/>
        </xdr:cNvSpPr>
      </xdr:nvSpPr>
      <xdr:spPr>
        <a:xfrm flipH="1">
          <a:off x="23526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>
      <xdr:nvSpPr>
        <xdr:cNvPr id="1606" name="Rectangle 186"/>
        <xdr:cNvSpPr>
          <a:spLocks/>
        </xdr:cNvSpPr>
      </xdr:nvSpPr>
      <xdr:spPr>
        <a:xfrm>
          <a:off x="23526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>
      <xdr:nvSpPr>
        <xdr:cNvPr id="1607" name="Rectangle 187"/>
        <xdr:cNvSpPr>
          <a:spLocks/>
        </xdr:cNvSpPr>
      </xdr:nvSpPr>
      <xdr:spPr>
        <a:xfrm flipH="1">
          <a:off x="23526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>
      <xdr:nvSpPr>
        <xdr:cNvPr id="1608" name="Rectangle 188"/>
        <xdr:cNvSpPr>
          <a:spLocks/>
        </xdr:cNvSpPr>
      </xdr:nvSpPr>
      <xdr:spPr>
        <a:xfrm>
          <a:off x="23526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>
      <xdr:nvSpPr>
        <xdr:cNvPr id="1609" name="Rectangle 189"/>
        <xdr:cNvSpPr>
          <a:spLocks/>
        </xdr:cNvSpPr>
      </xdr:nvSpPr>
      <xdr:spPr>
        <a:xfrm flipH="1">
          <a:off x="23526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>
      <xdr:nvSpPr>
        <xdr:cNvPr id="1610" name="Rectangle 190"/>
        <xdr:cNvSpPr>
          <a:spLocks/>
        </xdr:cNvSpPr>
      </xdr:nvSpPr>
      <xdr:spPr>
        <a:xfrm>
          <a:off x="23526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>
      <xdr:nvSpPr>
        <xdr:cNvPr id="1611" name="Rectangle 191"/>
        <xdr:cNvSpPr>
          <a:spLocks/>
        </xdr:cNvSpPr>
      </xdr:nvSpPr>
      <xdr:spPr>
        <a:xfrm flipH="1">
          <a:off x="23526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>
      <xdr:nvSpPr>
        <xdr:cNvPr id="1612" name="Rectangle 192"/>
        <xdr:cNvSpPr>
          <a:spLocks/>
        </xdr:cNvSpPr>
      </xdr:nvSpPr>
      <xdr:spPr>
        <a:xfrm>
          <a:off x="23526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>
      <xdr:nvSpPr>
        <xdr:cNvPr id="1613" name="Rectangle 193"/>
        <xdr:cNvSpPr>
          <a:spLocks/>
        </xdr:cNvSpPr>
      </xdr:nvSpPr>
      <xdr:spPr>
        <a:xfrm flipH="1">
          <a:off x="23526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>
      <xdr:nvSpPr>
        <xdr:cNvPr id="1614" name="Rectangle 194"/>
        <xdr:cNvSpPr>
          <a:spLocks/>
        </xdr:cNvSpPr>
      </xdr:nvSpPr>
      <xdr:spPr>
        <a:xfrm>
          <a:off x="23526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>
      <xdr:nvSpPr>
        <xdr:cNvPr id="1615" name="Rectangle 195"/>
        <xdr:cNvSpPr>
          <a:spLocks/>
        </xdr:cNvSpPr>
      </xdr:nvSpPr>
      <xdr:spPr>
        <a:xfrm flipH="1">
          <a:off x="23526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>
      <xdr:nvSpPr>
        <xdr:cNvPr id="1616" name="Rectangle 196"/>
        <xdr:cNvSpPr>
          <a:spLocks/>
        </xdr:cNvSpPr>
      </xdr:nvSpPr>
      <xdr:spPr>
        <a:xfrm>
          <a:off x="23526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>
      <xdr:nvSpPr>
        <xdr:cNvPr id="1617" name="Rectangle 197"/>
        <xdr:cNvSpPr>
          <a:spLocks/>
        </xdr:cNvSpPr>
      </xdr:nvSpPr>
      <xdr:spPr>
        <a:xfrm flipH="1">
          <a:off x="23526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>
      <xdr:nvSpPr>
        <xdr:cNvPr id="1618" name="Rectangle 198"/>
        <xdr:cNvSpPr>
          <a:spLocks/>
        </xdr:cNvSpPr>
      </xdr:nvSpPr>
      <xdr:spPr>
        <a:xfrm>
          <a:off x="23526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>
      <xdr:nvSpPr>
        <xdr:cNvPr id="1619" name="Rectangle 199"/>
        <xdr:cNvSpPr>
          <a:spLocks/>
        </xdr:cNvSpPr>
      </xdr:nvSpPr>
      <xdr:spPr>
        <a:xfrm flipH="1">
          <a:off x="23526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>
      <xdr:nvSpPr>
        <xdr:cNvPr id="1620" name="Rectangle 200"/>
        <xdr:cNvSpPr>
          <a:spLocks/>
        </xdr:cNvSpPr>
      </xdr:nvSpPr>
      <xdr:spPr>
        <a:xfrm>
          <a:off x="23526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>
      <xdr:nvSpPr>
        <xdr:cNvPr id="1621" name="Rectangle 201"/>
        <xdr:cNvSpPr>
          <a:spLocks/>
        </xdr:cNvSpPr>
      </xdr:nvSpPr>
      <xdr:spPr>
        <a:xfrm flipH="1">
          <a:off x="23526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>
      <xdr:nvSpPr>
        <xdr:cNvPr id="1622" name="Rectangle 202"/>
        <xdr:cNvSpPr>
          <a:spLocks/>
        </xdr:cNvSpPr>
      </xdr:nvSpPr>
      <xdr:spPr>
        <a:xfrm>
          <a:off x="23526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>
      <xdr:nvSpPr>
        <xdr:cNvPr id="1623" name="Rectangle 203"/>
        <xdr:cNvSpPr>
          <a:spLocks/>
        </xdr:cNvSpPr>
      </xdr:nvSpPr>
      <xdr:spPr>
        <a:xfrm flipH="1">
          <a:off x="23526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>
      <xdr:nvSpPr>
        <xdr:cNvPr id="1624" name="Rectangle 204"/>
        <xdr:cNvSpPr>
          <a:spLocks/>
        </xdr:cNvSpPr>
      </xdr:nvSpPr>
      <xdr:spPr>
        <a:xfrm>
          <a:off x="23526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>
      <xdr:nvSpPr>
        <xdr:cNvPr id="1625" name="Rectangle 205"/>
        <xdr:cNvSpPr>
          <a:spLocks/>
        </xdr:cNvSpPr>
      </xdr:nvSpPr>
      <xdr:spPr>
        <a:xfrm flipH="1">
          <a:off x="23526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>
      <xdr:nvSpPr>
        <xdr:cNvPr id="1626" name="Rectangle 206"/>
        <xdr:cNvSpPr>
          <a:spLocks/>
        </xdr:cNvSpPr>
      </xdr:nvSpPr>
      <xdr:spPr>
        <a:xfrm>
          <a:off x="23526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>
      <xdr:nvSpPr>
        <xdr:cNvPr id="1627" name="Rectangle 207"/>
        <xdr:cNvSpPr>
          <a:spLocks/>
        </xdr:cNvSpPr>
      </xdr:nvSpPr>
      <xdr:spPr>
        <a:xfrm flipH="1">
          <a:off x="23526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>
      <xdr:nvSpPr>
        <xdr:cNvPr id="1628" name="Rectangle 208"/>
        <xdr:cNvSpPr>
          <a:spLocks/>
        </xdr:cNvSpPr>
      </xdr:nvSpPr>
      <xdr:spPr>
        <a:xfrm>
          <a:off x="23526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>
      <xdr:nvSpPr>
        <xdr:cNvPr id="1629" name="Rectangle 209"/>
        <xdr:cNvSpPr>
          <a:spLocks/>
        </xdr:cNvSpPr>
      </xdr:nvSpPr>
      <xdr:spPr>
        <a:xfrm flipH="1">
          <a:off x="23526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>
      <xdr:nvSpPr>
        <xdr:cNvPr id="1630" name="Rectangle 210"/>
        <xdr:cNvSpPr>
          <a:spLocks/>
        </xdr:cNvSpPr>
      </xdr:nvSpPr>
      <xdr:spPr>
        <a:xfrm>
          <a:off x="23526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>
      <xdr:nvSpPr>
        <xdr:cNvPr id="1631" name="Rectangle 211"/>
        <xdr:cNvSpPr>
          <a:spLocks/>
        </xdr:cNvSpPr>
      </xdr:nvSpPr>
      <xdr:spPr>
        <a:xfrm flipH="1">
          <a:off x="23526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>
      <xdr:nvSpPr>
        <xdr:cNvPr id="1632" name="Rectangle 212"/>
        <xdr:cNvSpPr>
          <a:spLocks/>
        </xdr:cNvSpPr>
      </xdr:nvSpPr>
      <xdr:spPr>
        <a:xfrm>
          <a:off x="23526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>
      <xdr:nvSpPr>
        <xdr:cNvPr id="1633" name="Rectangle 213"/>
        <xdr:cNvSpPr>
          <a:spLocks/>
        </xdr:cNvSpPr>
      </xdr:nvSpPr>
      <xdr:spPr>
        <a:xfrm flipH="1">
          <a:off x="23526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>
      <xdr:nvSpPr>
        <xdr:cNvPr id="1634" name="Rectangle 214"/>
        <xdr:cNvSpPr>
          <a:spLocks/>
        </xdr:cNvSpPr>
      </xdr:nvSpPr>
      <xdr:spPr>
        <a:xfrm>
          <a:off x="23526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126</xdr:row>
      <xdr:rowOff>0</xdr:rowOff>
    </xdr:from>
    <xdr:to>
      <xdr:col>2</xdr:col>
      <xdr:colOff>571500</xdr:colOff>
      <xdr:row>126</xdr:row>
      <xdr:rowOff>0</xdr:rowOff>
    </xdr:to>
    <xdr:sp>
      <xdr:nvSpPr>
        <xdr:cNvPr id="1635" name="Rectangle 215"/>
        <xdr:cNvSpPr>
          <a:spLocks/>
        </xdr:cNvSpPr>
      </xdr:nvSpPr>
      <xdr:spPr>
        <a:xfrm flipH="1">
          <a:off x="23526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>
      <xdr:nvSpPr>
        <xdr:cNvPr id="1636" name="Rectangle 216"/>
        <xdr:cNvSpPr>
          <a:spLocks/>
        </xdr:cNvSpPr>
      </xdr:nvSpPr>
      <xdr:spPr>
        <a:xfrm>
          <a:off x="876300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>
      <xdr:nvSpPr>
        <xdr:cNvPr id="1637" name="Rectangle 217"/>
        <xdr:cNvSpPr>
          <a:spLocks/>
        </xdr:cNvSpPr>
      </xdr:nvSpPr>
      <xdr:spPr>
        <a:xfrm flipH="1">
          <a:off x="876300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19050</xdr:colOff>
      <xdr:row>126</xdr:row>
      <xdr:rowOff>0</xdr:rowOff>
    </xdr:to>
    <xdr:sp>
      <xdr:nvSpPr>
        <xdr:cNvPr id="1638" name="Rectangle 218"/>
        <xdr:cNvSpPr>
          <a:spLocks/>
        </xdr:cNvSpPr>
      </xdr:nvSpPr>
      <xdr:spPr>
        <a:xfrm flipH="1">
          <a:off x="17430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>
      <xdr:nvSpPr>
        <xdr:cNvPr id="1639" name="Rectangle 219"/>
        <xdr:cNvSpPr>
          <a:spLocks/>
        </xdr:cNvSpPr>
      </xdr:nvSpPr>
      <xdr:spPr>
        <a:xfrm>
          <a:off x="876300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>
      <xdr:nvSpPr>
        <xdr:cNvPr id="1640" name="Rectangle 220"/>
        <xdr:cNvSpPr>
          <a:spLocks/>
        </xdr:cNvSpPr>
      </xdr:nvSpPr>
      <xdr:spPr>
        <a:xfrm flipH="1">
          <a:off x="876300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19050</xdr:colOff>
      <xdr:row>126</xdr:row>
      <xdr:rowOff>0</xdr:rowOff>
    </xdr:to>
    <xdr:sp>
      <xdr:nvSpPr>
        <xdr:cNvPr id="1641" name="Rectangle 221"/>
        <xdr:cNvSpPr>
          <a:spLocks/>
        </xdr:cNvSpPr>
      </xdr:nvSpPr>
      <xdr:spPr>
        <a:xfrm flipH="1">
          <a:off x="17430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>
      <xdr:nvSpPr>
        <xdr:cNvPr id="1642" name="Rectangle 222"/>
        <xdr:cNvSpPr>
          <a:spLocks/>
        </xdr:cNvSpPr>
      </xdr:nvSpPr>
      <xdr:spPr>
        <a:xfrm>
          <a:off x="876300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>
      <xdr:nvSpPr>
        <xdr:cNvPr id="1643" name="Rectangle 223"/>
        <xdr:cNvSpPr>
          <a:spLocks/>
        </xdr:cNvSpPr>
      </xdr:nvSpPr>
      <xdr:spPr>
        <a:xfrm flipH="1">
          <a:off x="876300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19050</xdr:colOff>
      <xdr:row>126</xdr:row>
      <xdr:rowOff>0</xdr:rowOff>
    </xdr:to>
    <xdr:sp>
      <xdr:nvSpPr>
        <xdr:cNvPr id="1644" name="Rectangle 224"/>
        <xdr:cNvSpPr>
          <a:spLocks/>
        </xdr:cNvSpPr>
      </xdr:nvSpPr>
      <xdr:spPr>
        <a:xfrm flipH="1">
          <a:off x="17430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>
      <xdr:nvSpPr>
        <xdr:cNvPr id="1645" name="Rectangle 225"/>
        <xdr:cNvSpPr>
          <a:spLocks/>
        </xdr:cNvSpPr>
      </xdr:nvSpPr>
      <xdr:spPr>
        <a:xfrm>
          <a:off x="876300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>
      <xdr:nvSpPr>
        <xdr:cNvPr id="1646" name="Rectangle 226"/>
        <xdr:cNvSpPr>
          <a:spLocks/>
        </xdr:cNvSpPr>
      </xdr:nvSpPr>
      <xdr:spPr>
        <a:xfrm flipH="1">
          <a:off x="876300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19050</xdr:colOff>
      <xdr:row>126</xdr:row>
      <xdr:rowOff>0</xdr:rowOff>
    </xdr:to>
    <xdr:sp>
      <xdr:nvSpPr>
        <xdr:cNvPr id="1647" name="Rectangle 227"/>
        <xdr:cNvSpPr>
          <a:spLocks/>
        </xdr:cNvSpPr>
      </xdr:nvSpPr>
      <xdr:spPr>
        <a:xfrm flipH="1">
          <a:off x="17430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>
      <xdr:nvSpPr>
        <xdr:cNvPr id="1648" name="Rectangle 228"/>
        <xdr:cNvSpPr>
          <a:spLocks/>
        </xdr:cNvSpPr>
      </xdr:nvSpPr>
      <xdr:spPr>
        <a:xfrm>
          <a:off x="876300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>
      <xdr:nvSpPr>
        <xdr:cNvPr id="1649" name="Rectangle 229"/>
        <xdr:cNvSpPr>
          <a:spLocks/>
        </xdr:cNvSpPr>
      </xdr:nvSpPr>
      <xdr:spPr>
        <a:xfrm flipH="1">
          <a:off x="876300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19050</xdr:colOff>
      <xdr:row>126</xdr:row>
      <xdr:rowOff>0</xdr:rowOff>
    </xdr:to>
    <xdr:sp>
      <xdr:nvSpPr>
        <xdr:cNvPr id="1650" name="Rectangle 230"/>
        <xdr:cNvSpPr>
          <a:spLocks/>
        </xdr:cNvSpPr>
      </xdr:nvSpPr>
      <xdr:spPr>
        <a:xfrm flipH="1">
          <a:off x="17430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>
      <xdr:nvSpPr>
        <xdr:cNvPr id="1651" name="Rectangle 231"/>
        <xdr:cNvSpPr>
          <a:spLocks/>
        </xdr:cNvSpPr>
      </xdr:nvSpPr>
      <xdr:spPr>
        <a:xfrm>
          <a:off x="876300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19050</xdr:colOff>
      <xdr:row>126</xdr:row>
      <xdr:rowOff>0</xdr:rowOff>
    </xdr:to>
    <xdr:sp>
      <xdr:nvSpPr>
        <xdr:cNvPr id="1652" name="Rectangle 232"/>
        <xdr:cNvSpPr>
          <a:spLocks/>
        </xdr:cNvSpPr>
      </xdr:nvSpPr>
      <xdr:spPr>
        <a:xfrm flipH="1">
          <a:off x="17430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19050</xdr:colOff>
      <xdr:row>126</xdr:row>
      <xdr:rowOff>0</xdr:rowOff>
    </xdr:to>
    <xdr:sp>
      <xdr:nvSpPr>
        <xdr:cNvPr id="1653" name="Rectangle 233"/>
        <xdr:cNvSpPr>
          <a:spLocks/>
        </xdr:cNvSpPr>
      </xdr:nvSpPr>
      <xdr:spPr>
        <a:xfrm flipH="1">
          <a:off x="17430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19050</xdr:colOff>
      <xdr:row>126</xdr:row>
      <xdr:rowOff>0</xdr:rowOff>
    </xdr:to>
    <xdr:sp>
      <xdr:nvSpPr>
        <xdr:cNvPr id="1654" name="Rectangle 234"/>
        <xdr:cNvSpPr>
          <a:spLocks/>
        </xdr:cNvSpPr>
      </xdr:nvSpPr>
      <xdr:spPr>
        <a:xfrm flipH="1">
          <a:off x="1743075" y="2400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135</xdr:row>
      <xdr:rowOff>0</xdr:rowOff>
    </xdr:from>
    <xdr:to>
      <xdr:col>1</xdr:col>
      <xdr:colOff>571500</xdr:colOff>
      <xdr:row>135</xdr:row>
      <xdr:rowOff>0</xdr:rowOff>
    </xdr:to>
    <xdr:sp>
      <xdr:nvSpPr>
        <xdr:cNvPr id="1655" name="Rectangle 244"/>
        <xdr:cNvSpPr>
          <a:spLocks/>
        </xdr:cNvSpPr>
      </xdr:nvSpPr>
      <xdr:spPr>
        <a:xfrm>
          <a:off x="876300" y="25717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135</xdr:row>
      <xdr:rowOff>0</xdr:rowOff>
    </xdr:from>
    <xdr:to>
      <xdr:col>1</xdr:col>
      <xdr:colOff>571500</xdr:colOff>
      <xdr:row>135</xdr:row>
      <xdr:rowOff>0</xdr:rowOff>
    </xdr:to>
    <xdr:sp>
      <xdr:nvSpPr>
        <xdr:cNvPr id="1656" name="Rectangle 245"/>
        <xdr:cNvSpPr>
          <a:spLocks/>
        </xdr:cNvSpPr>
      </xdr:nvSpPr>
      <xdr:spPr>
        <a:xfrm flipH="1">
          <a:off x="876300" y="25717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135</xdr:row>
      <xdr:rowOff>0</xdr:rowOff>
    </xdr:from>
    <xdr:to>
      <xdr:col>2</xdr:col>
      <xdr:colOff>19050</xdr:colOff>
      <xdr:row>135</xdr:row>
      <xdr:rowOff>0</xdr:rowOff>
    </xdr:to>
    <xdr:sp>
      <xdr:nvSpPr>
        <xdr:cNvPr id="1657" name="Rectangle 246"/>
        <xdr:cNvSpPr>
          <a:spLocks/>
        </xdr:cNvSpPr>
      </xdr:nvSpPr>
      <xdr:spPr>
        <a:xfrm flipH="1">
          <a:off x="1743075" y="25717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135</xdr:row>
      <xdr:rowOff>0</xdr:rowOff>
    </xdr:from>
    <xdr:to>
      <xdr:col>1</xdr:col>
      <xdr:colOff>571500</xdr:colOff>
      <xdr:row>135</xdr:row>
      <xdr:rowOff>0</xdr:rowOff>
    </xdr:to>
    <xdr:sp>
      <xdr:nvSpPr>
        <xdr:cNvPr id="1658" name="Rectangle 247"/>
        <xdr:cNvSpPr>
          <a:spLocks/>
        </xdr:cNvSpPr>
      </xdr:nvSpPr>
      <xdr:spPr>
        <a:xfrm>
          <a:off x="876300" y="25717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135</xdr:row>
      <xdr:rowOff>0</xdr:rowOff>
    </xdr:from>
    <xdr:to>
      <xdr:col>1</xdr:col>
      <xdr:colOff>571500</xdr:colOff>
      <xdr:row>135</xdr:row>
      <xdr:rowOff>0</xdr:rowOff>
    </xdr:to>
    <xdr:sp>
      <xdr:nvSpPr>
        <xdr:cNvPr id="1659" name="Rectangle 248"/>
        <xdr:cNvSpPr>
          <a:spLocks/>
        </xdr:cNvSpPr>
      </xdr:nvSpPr>
      <xdr:spPr>
        <a:xfrm flipH="1">
          <a:off x="876300" y="25717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135</xdr:row>
      <xdr:rowOff>0</xdr:rowOff>
    </xdr:from>
    <xdr:to>
      <xdr:col>2</xdr:col>
      <xdr:colOff>19050</xdr:colOff>
      <xdr:row>135</xdr:row>
      <xdr:rowOff>0</xdr:rowOff>
    </xdr:to>
    <xdr:sp>
      <xdr:nvSpPr>
        <xdr:cNvPr id="1660" name="Rectangle 249"/>
        <xdr:cNvSpPr>
          <a:spLocks/>
        </xdr:cNvSpPr>
      </xdr:nvSpPr>
      <xdr:spPr>
        <a:xfrm flipH="1">
          <a:off x="1743075" y="25717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135</xdr:row>
      <xdr:rowOff>0</xdr:rowOff>
    </xdr:from>
    <xdr:to>
      <xdr:col>1</xdr:col>
      <xdr:colOff>571500</xdr:colOff>
      <xdr:row>135</xdr:row>
      <xdr:rowOff>0</xdr:rowOff>
    </xdr:to>
    <xdr:sp>
      <xdr:nvSpPr>
        <xdr:cNvPr id="1661" name="Rectangle 321"/>
        <xdr:cNvSpPr>
          <a:spLocks/>
        </xdr:cNvSpPr>
      </xdr:nvSpPr>
      <xdr:spPr>
        <a:xfrm>
          <a:off x="876300" y="25717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135</xdr:row>
      <xdr:rowOff>0</xdr:rowOff>
    </xdr:from>
    <xdr:to>
      <xdr:col>1</xdr:col>
      <xdr:colOff>571500</xdr:colOff>
      <xdr:row>135</xdr:row>
      <xdr:rowOff>0</xdr:rowOff>
    </xdr:to>
    <xdr:sp>
      <xdr:nvSpPr>
        <xdr:cNvPr id="1662" name="Rectangle 322"/>
        <xdr:cNvSpPr>
          <a:spLocks/>
        </xdr:cNvSpPr>
      </xdr:nvSpPr>
      <xdr:spPr>
        <a:xfrm flipH="1">
          <a:off x="876300" y="25717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135</xdr:row>
      <xdr:rowOff>0</xdr:rowOff>
    </xdr:from>
    <xdr:to>
      <xdr:col>2</xdr:col>
      <xdr:colOff>19050</xdr:colOff>
      <xdr:row>135</xdr:row>
      <xdr:rowOff>0</xdr:rowOff>
    </xdr:to>
    <xdr:sp>
      <xdr:nvSpPr>
        <xdr:cNvPr id="1663" name="Rectangle 323"/>
        <xdr:cNvSpPr>
          <a:spLocks/>
        </xdr:cNvSpPr>
      </xdr:nvSpPr>
      <xdr:spPr>
        <a:xfrm flipH="1">
          <a:off x="1743075" y="25717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135</xdr:row>
      <xdr:rowOff>0</xdr:rowOff>
    </xdr:from>
    <xdr:to>
      <xdr:col>1</xdr:col>
      <xdr:colOff>571500</xdr:colOff>
      <xdr:row>135</xdr:row>
      <xdr:rowOff>0</xdr:rowOff>
    </xdr:to>
    <xdr:sp>
      <xdr:nvSpPr>
        <xdr:cNvPr id="1664" name="Rectangle 324"/>
        <xdr:cNvSpPr>
          <a:spLocks/>
        </xdr:cNvSpPr>
      </xdr:nvSpPr>
      <xdr:spPr>
        <a:xfrm>
          <a:off x="876300" y="25717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135</xdr:row>
      <xdr:rowOff>0</xdr:rowOff>
    </xdr:from>
    <xdr:to>
      <xdr:col>1</xdr:col>
      <xdr:colOff>571500</xdr:colOff>
      <xdr:row>135</xdr:row>
      <xdr:rowOff>0</xdr:rowOff>
    </xdr:to>
    <xdr:sp>
      <xdr:nvSpPr>
        <xdr:cNvPr id="1665" name="Rectangle 325"/>
        <xdr:cNvSpPr>
          <a:spLocks/>
        </xdr:cNvSpPr>
      </xdr:nvSpPr>
      <xdr:spPr>
        <a:xfrm flipH="1">
          <a:off x="876300" y="25717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135</xdr:row>
      <xdr:rowOff>0</xdr:rowOff>
    </xdr:from>
    <xdr:to>
      <xdr:col>2</xdr:col>
      <xdr:colOff>19050</xdr:colOff>
      <xdr:row>135</xdr:row>
      <xdr:rowOff>0</xdr:rowOff>
    </xdr:to>
    <xdr:sp>
      <xdr:nvSpPr>
        <xdr:cNvPr id="1666" name="Rectangle 326"/>
        <xdr:cNvSpPr>
          <a:spLocks/>
        </xdr:cNvSpPr>
      </xdr:nvSpPr>
      <xdr:spPr>
        <a:xfrm flipH="1">
          <a:off x="1743075" y="25717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116</xdr:row>
      <xdr:rowOff>0</xdr:rowOff>
    </xdr:from>
    <xdr:to>
      <xdr:col>1</xdr:col>
      <xdr:colOff>571500</xdr:colOff>
      <xdr:row>116</xdr:row>
      <xdr:rowOff>0</xdr:rowOff>
    </xdr:to>
    <xdr:sp>
      <xdr:nvSpPr>
        <xdr:cNvPr id="1667" name="Rectangle 1883"/>
        <xdr:cNvSpPr>
          <a:spLocks/>
        </xdr:cNvSpPr>
      </xdr:nvSpPr>
      <xdr:spPr>
        <a:xfrm>
          <a:off x="876300" y="22098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116</xdr:row>
      <xdr:rowOff>0</xdr:rowOff>
    </xdr:from>
    <xdr:to>
      <xdr:col>1</xdr:col>
      <xdr:colOff>571500</xdr:colOff>
      <xdr:row>116</xdr:row>
      <xdr:rowOff>0</xdr:rowOff>
    </xdr:to>
    <xdr:sp>
      <xdr:nvSpPr>
        <xdr:cNvPr id="1668" name="Rectangle 1884"/>
        <xdr:cNvSpPr>
          <a:spLocks/>
        </xdr:cNvSpPr>
      </xdr:nvSpPr>
      <xdr:spPr>
        <a:xfrm flipH="1">
          <a:off x="876300" y="22098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116</xdr:row>
      <xdr:rowOff>0</xdr:rowOff>
    </xdr:from>
    <xdr:to>
      <xdr:col>2</xdr:col>
      <xdr:colOff>19050</xdr:colOff>
      <xdr:row>116</xdr:row>
      <xdr:rowOff>0</xdr:rowOff>
    </xdr:to>
    <xdr:sp>
      <xdr:nvSpPr>
        <xdr:cNvPr id="1669" name="Rectangle 1885"/>
        <xdr:cNvSpPr>
          <a:spLocks/>
        </xdr:cNvSpPr>
      </xdr:nvSpPr>
      <xdr:spPr>
        <a:xfrm flipH="1">
          <a:off x="1743075" y="22098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116</xdr:row>
      <xdr:rowOff>0</xdr:rowOff>
    </xdr:from>
    <xdr:to>
      <xdr:col>1</xdr:col>
      <xdr:colOff>571500</xdr:colOff>
      <xdr:row>116</xdr:row>
      <xdr:rowOff>0</xdr:rowOff>
    </xdr:to>
    <xdr:sp>
      <xdr:nvSpPr>
        <xdr:cNvPr id="1670" name="Rectangle 3"/>
        <xdr:cNvSpPr>
          <a:spLocks/>
        </xdr:cNvSpPr>
      </xdr:nvSpPr>
      <xdr:spPr>
        <a:xfrm>
          <a:off x="876300" y="22098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116</xdr:row>
      <xdr:rowOff>0</xdr:rowOff>
    </xdr:from>
    <xdr:to>
      <xdr:col>1</xdr:col>
      <xdr:colOff>571500</xdr:colOff>
      <xdr:row>116</xdr:row>
      <xdr:rowOff>0</xdr:rowOff>
    </xdr:to>
    <xdr:sp>
      <xdr:nvSpPr>
        <xdr:cNvPr id="1671" name="Rectangle 4"/>
        <xdr:cNvSpPr>
          <a:spLocks/>
        </xdr:cNvSpPr>
      </xdr:nvSpPr>
      <xdr:spPr>
        <a:xfrm flipH="1">
          <a:off x="876300" y="22098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116</xdr:row>
      <xdr:rowOff>0</xdr:rowOff>
    </xdr:from>
    <xdr:to>
      <xdr:col>2</xdr:col>
      <xdr:colOff>19050</xdr:colOff>
      <xdr:row>116</xdr:row>
      <xdr:rowOff>0</xdr:rowOff>
    </xdr:to>
    <xdr:sp>
      <xdr:nvSpPr>
        <xdr:cNvPr id="1672" name="Rectangle 5"/>
        <xdr:cNvSpPr>
          <a:spLocks/>
        </xdr:cNvSpPr>
      </xdr:nvSpPr>
      <xdr:spPr>
        <a:xfrm flipH="1">
          <a:off x="1743075" y="22098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110</xdr:row>
      <xdr:rowOff>0</xdr:rowOff>
    </xdr:from>
    <xdr:to>
      <xdr:col>2</xdr:col>
      <xdr:colOff>266700</xdr:colOff>
      <xdr:row>110</xdr:row>
      <xdr:rowOff>0</xdr:rowOff>
    </xdr:to>
    <xdr:sp>
      <xdr:nvSpPr>
        <xdr:cNvPr id="1673" name="Rectangle 1"/>
        <xdr:cNvSpPr>
          <a:spLocks/>
        </xdr:cNvSpPr>
      </xdr:nvSpPr>
      <xdr:spPr>
        <a:xfrm>
          <a:off x="2352675" y="20955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110</xdr:row>
      <xdr:rowOff>0</xdr:rowOff>
    </xdr:from>
    <xdr:to>
      <xdr:col>2</xdr:col>
      <xdr:colOff>266700</xdr:colOff>
      <xdr:row>110</xdr:row>
      <xdr:rowOff>0</xdr:rowOff>
    </xdr:to>
    <xdr:sp>
      <xdr:nvSpPr>
        <xdr:cNvPr id="1674" name="Rectangle 2"/>
        <xdr:cNvSpPr>
          <a:spLocks/>
        </xdr:cNvSpPr>
      </xdr:nvSpPr>
      <xdr:spPr>
        <a:xfrm flipH="1">
          <a:off x="2352675" y="20955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</xdr:row>
      <xdr:rowOff>0</xdr:rowOff>
    </xdr:from>
    <xdr:to>
      <xdr:col>1</xdr:col>
      <xdr:colOff>571500</xdr:colOff>
      <xdr:row>9</xdr:row>
      <xdr:rowOff>0</xdr:rowOff>
    </xdr:to>
    <xdr:sp>
      <xdr:nvSpPr>
        <xdr:cNvPr id="1675" name="Rectangle 3"/>
        <xdr:cNvSpPr>
          <a:spLocks/>
        </xdr:cNvSpPr>
      </xdr:nvSpPr>
      <xdr:spPr>
        <a:xfrm>
          <a:off x="876300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</xdr:row>
      <xdr:rowOff>0</xdr:rowOff>
    </xdr:from>
    <xdr:to>
      <xdr:col>1</xdr:col>
      <xdr:colOff>571500</xdr:colOff>
      <xdr:row>9</xdr:row>
      <xdr:rowOff>0</xdr:rowOff>
    </xdr:to>
    <xdr:sp>
      <xdr:nvSpPr>
        <xdr:cNvPr id="1676" name="Rectangle 4"/>
        <xdr:cNvSpPr>
          <a:spLocks/>
        </xdr:cNvSpPr>
      </xdr:nvSpPr>
      <xdr:spPr>
        <a:xfrm flipH="1">
          <a:off x="876300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9</xdr:row>
      <xdr:rowOff>0</xdr:rowOff>
    </xdr:from>
    <xdr:to>
      <xdr:col>2</xdr:col>
      <xdr:colOff>19050</xdr:colOff>
      <xdr:row>9</xdr:row>
      <xdr:rowOff>0</xdr:rowOff>
    </xdr:to>
    <xdr:sp>
      <xdr:nvSpPr>
        <xdr:cNvPr id="1677" name="Rectangle 5"/>
        <xdr:cNvSpPr>
          <a:spLocks/>
        </xdr:cNvSpPr>
      </xdr:nvSpPr>
      <xdr:spPr>
        <a:xfrm flipH="1">
          <a:off x="1743075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64</xdr:row>
      <xdr:rowOff>0</xdr:rowOff>
    </xdr:from>
    <xdr:to>
      <xdr:col>1</xdr:col>
      <xdr:colOff>571500</xdr:colOff>
      <xdr:row>64</xdr:row>
      <xdr:rowOff>0</xdr:rowOff>
    </xdr:to>
    <xdr:sp>
      <xdr:nvSpPr>
        <xdr:cNvPr id="1678" name="Rectangle 6"/>
        <xdr:cNvSpPr>
          <a:spLocks/>
        </xdr:cNvSpPr>
      </xdr:nvSpPr>
      <xdr:spPr>
        <a:xfrm>
          <a:off x="876300" y="1219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64</xdr:row>
      <xdr:rowOff>0</xdr:rowOff>
    </xdr:from>
    <xdr:to>
      <xdr:col>1</xdr:col>
      <xdr:colOff>571500</xdr:colOff>
      <xdr:row>64</xdr:row>
      <xdr:rowOff>0</xdr:rowOff>
    </xdr:to>
    <xdr:sp>
      <xdr:nvSpPr>
        <xdr:cNvPr id="1679" name="Rectangle 7"/>
        <xdr:cNvSpPr>
          <a:spLocks/>
        </xdr:cNvSpPr>
      </xdr:nvSpPr>
      <xdr:spPr>
        <a:xfrm flipH="1">
          <a:off x="876300" y="1219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64</xdr:row>
      <xdr:rowOff>0</xdr:rowOff>
    </xdr:from>
    <xdr:to>
      <xdr:col>2</xdr:col>
      <xdr:colOff>19050</xdr:colOff>
      <xdr:row>64</xdr:row>
      <xdr:rowOff>0</xdr:rowOff>
    </xdr:to>
    <xdr:sp>
      <xdr:nvSpPr>
        <xdr:cNvPr id="1680" name="Rectangle 8"/>
        <xdr:cNvSpPr>
          <a:spLocks/>
        </xdr:cNvSpPr>
      </xdr:nvSpPr>
      <xdr:spPr>
        <a:xfrm flipH="1">
          <a:off x="1743075" y="1219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571500</xdr:colOff>
      <xdr:row>33</xdr:row>
      <xdr:rowOff>0</xdr:rowOff>
    </xdr:to>
    <xdr:sp>
      <xdr:nvSpPr>
        <xdr:cNvPr id="1681" name="Rectangle 18"/>
        <xdr:cNvSpPr>
          <a:spLocks/>
        </xdr:cNvSpPr>
      </xdr:nvSpPr>
      <xdr:spPr>
        <a:xfrm>
          <a:off x="876300" y="6286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571500</xdr:colOff>
      <xdr:row>33</xdr:row>
      <xdr:rowOff>0</xdr:rowOff>
    </xdr:to>
    <xdr:sp>
      <xdr:nvSpPr>
        <xdr:cNvPr id="1682" name="Rectangle 19"/>
        <xdr:cNvSpPr>
          <a:spLocks/>
        </xdr:cNvSpPr>
      </xdr:nvSpPr>
      <xdr:spPr>
        <a:xfrm flipH="1">
          <a:off x="876300" y="6286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19050</xdr:colOff>
      <xdr:row>33</xdr:row>
      <xdr:rowOff>0</xdr:rowOff>
    </xdr:to>
    <xdr:sp>
      <xdr:nvSpPr>
        <xdr:cNvPr id="1683" name="Rectangle 20"/>
        <xdr:cNvSpPr>
          <a:spLocks/>
        </xdr:cNvSpPr>
      </xdr:nvSpPr>
      <xdr:spPr>
        <a:xfrm flipH="1">
          <a:off x="1743075" y="6286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684" name="Rectangle 21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685" name="Rectangle 22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686" name="Rectangle 23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687" name="Rectangle 24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688" name="Rectangle 25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689" name="Rectangle 26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690" name="Rectangle 27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691" name="Rectangle 28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692" name="Rectangle 29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693" name="Rectangle 30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694" name="Rectangle 31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695" name="Rectangle 32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696" name="Rectangle 33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697" name="Rectangle 34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698" name="Rectangle 35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699" name="Rectangle 36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700" name="Rectangle 37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701" name="Rectangle 38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702" name="Rectangle 39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703" name="Rectangle 40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704" name="Rectangle 41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705" name="Rectangle 42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706" name="Rectangle 43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707" name="Rectangle 44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708" name="Rectangle 45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709" name="Rectangle 46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710" name="Rectangle 47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711" name="Rectangle 48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712" name="Rectangle 49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713" name="Rectangle 50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714" name="Rectangle 51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715" name="Rectangle 52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716" name="Rectangle 53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717" name="Rectangle 54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718" name="Rectangle 55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719" name="Rectangle 56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266700</xdr:colOff>
      <xdr:row>25</xdr:row>
      <xdr:rowOff>0</xdr:rowOff>
    </xdr:to>
    <xdr:sp>
      <xdr:nvSpPr>
        <xdr:cNvPr id="1720" name="Rectangle 57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266700</xdr:colOff>
      <xdr:row>25</xdr:row>
      <xdr:rowOff>0</xdr:rowOff>
    </xdr:to>
    <xdr:sp>
      <xdr:nvSpPr>
        <xdr:cNvPr id="1721" name="Rectangle 58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>
      <xdr:nvSpPr>
        <xdr:cNvPr id="1722" name="Rectangle 59"/>
        <xdr:cNvSpPr>
          <a:spLocks/>
        </xdr:cNvSpPr>
      </xdr:nvSpPr>
      <xdr:spPr>
        <a:xfrm>
          <a:off x="876300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>
      <xdr:nvSpPr>
        <xdr:cNvPr id="1723" name="Rectangle 60"/>
        <xdr:cNvSpPr>
          <a:spLocks/>
        </xdr:cNvSpPr>
      </xdr:nvSpPr>
      <xdr:spPr>
        <a:xfrm flipH="1">
          <a:off x="876300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25</xdr:row>
      <xdr:rowOff>0</xdr:rowOff>
    </xdr:from>
    <xdr:to>
      <xdr:col>2</xdr:col>
      <xdr:colOff>19050</xdr:colOff>
      <xdr:row>25</xdr:row>
      <xdr:rowOff>0</xdr:rowOff>
    </xdr:to>
    <xdr:sp>
      <xdr:nvSpPr>
        <xdr:cNvPr id="1724" name="Rectangle 61"/>
        <xdr:cNvSpPr>
          <a:spLocks/>
        </xdr:cNvSpPr>
      </xdr:nvSpPr>
      <xdr:spPr>
        <a:xfrm flipH="1">
          <a:off x="17430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>
      <xdr:nvSpPr>
        <xdr:cNvPr id="1725" name="Rectangle 62"/>
        <xdr:cNvSpPr>
          <a:spLocks/>
        </xdr:cNvSpPr>
      </xdr:nvSpPr>
      <xdr:spPr>
        <a:xfrm>
          <a:off x="876300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>
      <xdr:nvSpPr>
        <xdr:cNvPr id="1726" name="Rectangle 63"/>
        <xdr:cNvSpPr>
          <a:spLocks/>
        </xdr:cNvSpPr>
      </xdr:nvSpPr>
      <xdr:spPr>
        <a:xfrm flipH="1">
          <a:off x="876300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25</xdr:row>
      <xdr:rowOff>0</xdr:rowOff>
    </xdr:from>
    <xdr:to>
      <xdr:col>2</xdr:col>
      <xdr:colOff>19050</xdr:colOff>
      <xdr:row>25</xdr:row>
      <xdr:rowOff>0</xdr:rowOff>
    </xdr:to>
    <xdr:sp>
      <xdr:nvSpPr>
        <xdr:cNvPr id="1727" name="Rectangle 64"/>
        <xdr:cNvSpPr>
          <a:spLocks/>
        </xdr:cNvSpPr>
      </xdr:nvSpPr>
      <xdr:spPr>
        <a:xfrm flipH="1">
          <a:off x="17430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>
      <xdr:nvSpPr>
        <xdr:cNvPr id="1728" name="Rectangle 65"/>
        <xdr:cNvSpPr>
          <a:spLocks/>
        </xdr:cNvSpPr>
      </xdr:nvSpPr>
      <xdr:spPr>
        <a:xfrm>
          <a:off x="876300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>
      <xdr:nvSpPr>
        <xdr:cNvPr id="1729" name="Rectangle 66"/>
        <xdr:cNvSpPr>
          <a:spLocks/>
        </xdr:cNvSpPr>
      </xdr:nvSpPr>
      <xdr:spPr>
        <a:xfrm flipH="1">
          <a:off x="876300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25</xdr:row>
      <xdr:rowOff>0</xdr:rowOff>
    </xdr:from>
    <xdr:to>
      <xdr:col>2</xdr:col>
      <xdr:colOff>19050</xdr:colOff>
      <xdr:row>25</xdr:row>
      <xdr:rowOff>0</xdr:rowOff>
    </xdr:to>
    <xdr:sp>
      <xdr:nvSpPr>
        <xdr:cNvPr id="1730" name="Rectangle 67"/>
        <xdr:cNvSpPr>
          <a:spLocks/>
        </xdr:cNvSpPr>
      </xdr:nvSpPr>
      <xdr:spPr>
        <a:xfrm flipH="1">
          <a:off x="17430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>
      <xdr:nvSpPr>
        <xdr:cNvPr id="1731" name="Rectangle 68"/>
        <xdr:cNvSpPr>
          <a:spLocks/>
        </xdr:cNvSpPr>
      </xdr:nvSpPr>
      <xdr:spPr>
        <a:xfrm>
          <a:off x="876300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>
      <xdr:nvSpPr>
        <xdr:cNvPr id="1732" name="Rectangle 69"/>
        <xdr:cNvSpPr>
          <a:spLocks/>
        </xdr:cNvSpPr>
      </xdr:nvSpPr>
      <xdr:spPr>
        <a:xfrm flipH="1">
          <a:off x="876300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25</xdr:row>
      <xdr:rowOff>0</xdr:rowOff>
    </xdr:from>
    <xdr:to>
      <xdr:col>2</xdr:col>
      <xdr:colOff>19050</xdr:colOff>
      <xdr:row>25</xdr:row>
      <xdr:rowOff>0</xdr:rowOff>
    </xdr:to>
    <xdr:sp>
      <xdr:nvSpPr>
        <xdr:cNvPr id="1733" name="Rectangle 70"/>
        <xdr:cNvSpPr>
          <a:spLocks/>
        </xdr:cNvSpPr>
      </xdr:nvSpPr>
      <xdr:spPr>
        <a:xfrm flipH="1">
          <a:off x="17430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>
      <xdr:nvSpPr>
        <xdr:cNvPr id="1734" name="Rectangle 71"/>
        <xdr:cNvSpPr>
          <a:spLocks/>
        </xdr:cNvSpPr>
      </xdr:nvSpPr>
      <xdr:spPr>
        <a:xfrm>
          <a:off x="876300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>
      <xdr:nvSpPr>
        <xdr:cNvPr id="1735" name="Rectangle 72"/>
        <xdr:cNvSpPr>
          <a:spLocks/>
        </xdr:cNvSpPr>
      </xdr:nvSpPr>
      <xdr:spPr>
        <a:xfrm flipH="1">
          <a:off x="876300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25</xdr:row>
      <xdr:rowOff>0</xdr:rowOff>
    </xdr:from>
    <xdr:to>
      <xdr:col>2</xdr:col>
      <xdr:colOff>19050</xdr:colOff>
      <xdr:row>25</xdr:row>
      <xdr:rowOff>0</xdr:rowOff>
    </xdr:to>
    <xdr:sp>
      <xdr:nvSpPr>
        <xdr:cNvPr id="1736" name="Rectangle 73"/>
        <xdr:cNvSpPr>
          <a:spLocks/>
        </xdr:cNvSpPr>
      </xdr:nvSpPr>
      <xdr:spPr>
        <a:xfrm flipH="1">
          <a:off x="17430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>
      <xdr:nvSpPr>
        <xdr:cNvPr id="1737" name="Rectangle 74"/>
        <xdr:cNvSpPr>
          <a:spLocks/>
        </xdr:cNvSpPr>
      </xdr:nvSpPr>
      <xdr:spPr>
        <a:xfrm>
          <a:off x="876300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>
      <xdr:nvSpPr>
        <xdr:cNvPr id="1738" name="Rectangle 75"/>
        <xdr:cNvSpPr>
          <a:spLocks/>
        </xdr:cNvSpPr>
      </xdr:nvSpPr>
      <xdr:spPr>
        <a:xfrm flipH="1">
          <a:off x="876300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25</xdr:row>
      <xdr:rowOff>0</xdr:rowOff>
    </xdr:from>
    <xdr:to>
      <xdr:col>2</xdr:col>
      <xdr:colOff>19050</xdr:colOff>
      <xdr:row>25</xdr:row>
      <xdr:rowOff>0</xdr:rowOff>
    </xdr:to>
    <xdr:sp>
      <xdr:nvSpPr>
        <xdr:cNvPr id="1739" name="Rectangle 76"/>
        <xdr:cNvSpPr>
          <a:spLocks/>
        </xdr:cNvSpPr>
      </xdr:nvSpPr>
      <xdr:spPr>
        <a:xfrm flipH="1">
          <a:off x="17430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>
      <xdr:nvSpPr>
        <xdr:cNvPr id="1740" name="Rectangle 77"/>
        <xdr:cNvSpPr>
          <a:spLocks/>
        </xdr:cNvSpPr>
      </xdr:nvSpPr>
      <xdr:spPr>
        <a:xfrm>
          <a:off x="876300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>
      <xdr:nvSpPr>
        <xdr:cNvPr id="1741" name="Rectangle 78"/>
        <xdr:cNvSpPr>
          <a:spLocks/>
        </xdr:cNvSpPr>
      </xdr:nvSpPr>
      <xdr:spPr>
        <a:xfrm flipH="1">
          <a:off x="876300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25</xdr:row>
      <xdr:rowOff>0</xdr:rowOff>
    </xdr:from>
    <xdr:to>
      <xdr:col>2</xdr:col>
      <xdr:colOff>19050</xdr:colOff>
      <xdr:row>25</xdr:row>
      <xdr:rowOff>0</xdr:rowOff>
    </xdr:to>
    <xdr:sp>
      <xdr:nvSpPr>
        <xdr:cNvPr id="1742" name="Rectangle 79"/>
        <xdr:cNvSpPr>
          <a:spLocks/>
        </xdr:cNvSpPr>
      </xdr:nvSpPr>
      <xdr:spPr>
        <a:xfrm flipH="1">
          <a:off x="17430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>
      <xdr:nvSpPr>
        <xdr:cNvPr id="1743" name="Rectangle 80"/>
        <xdr:cNvSpPr>
          <a:spLocks/>
        </xdr:cNvSpPr>
      </xdr:nvSpPr>
      <xdr:spPr>
        <a:xfrm>
          <a:off x="876300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>
      <xdr:nvSpPr>
        <xdr:cNvPr id="1744" name="Rectangle 81"/>
        <xdr:cNvSpPr>
          <a:spLocks/>
        </xdr:cNvSpPr>
      </xdr:nvSpPr>
      <xdr:spPr>
        <a:xfrm flipH="1">
          <a:off x="876300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25</xdr:row>
      <xdr:rowOff>0</xdr:rowOff>
    </xdr:from>
    <xdr:to>
      <xdr:col>2</xdr:col>
      <xdr:colOff>19050</xdr:colOff>
      <xdr:row>25</xdr:row>
      <xdr:rowOff>0</xdr:rowOff>
    </xdr:to>
    <xdr:sp>
      <xdr:nvSpPr>
        <xdr:cNvPr id="1745" name="Rectangle 82"/>
        <xdr:cNvSpPr>
          <a:spLocks/>
        </xdr:cNvSpPr>
      </xdr:nvSpPr>
      <xdr:spPr>
        <a:xfrm flipH="1">
          <a:off x="17430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30</xdr:row>
      <xdr:rowOff>0</xdr:rowOff>
    </xdr:from>
    <xdr:to>
      <xdr:col>1</xdr:col>
      <xdr:colOff>571500</xdr:colOff>
      <xdr:row>30</xdr:row>
      <xdr:rowOff>0</xdr:rowOff>
    </xdr:to>
    <xdr:sp>
      <xdr:nvSpPr>
        <xdr:cNvPr id="1746" name="Rectangle 88"/>
        <xdr:cNvSpPr>
          <a:spLocks/>
        </xdr:cNvSpPr>
      </xdr:nvSpPr>
      <xdr:spPr>
        <a:xfrm>
          <a:off x="876300" y="5715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30</xdr:row>
      <xdr:rowOff>0</xdr:rowOff>
    </xdr:from>
    <xdr:to>
      <xdr:col>1</xdr:col>
      <xdr:colOff>571500</xdr:colOff>
      <xdr:row>30</xdr:row>
      <xdr:rowOff>0</xdr:rowOff>
    </xdr:to>
    <xdr:sp>
      <xdr:nvSpPr>
        <xdr:cNvPr id="1747" name="Rectangle 89"/>
        <xdr:cNvSpPr>
          <a:spLocks/>
        </xdr:cNvSpPr>
      </xdr:nvSpPr>
      <xdr:spPr>
        <a:xfrm flipH="1">
          <a:off x="876300" y="5715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30</xdr:row>
      <xdr:rowOff>0</xdr:rowOff>
    </xdr:from>
    <xdr:to>
      <xdr:col>2</xdr:col>
      <xdr:colOff>19050</xdr:colOff>
      <xdr:row>30</xdr:row>
      <xdr:rowOff>0</xdr:rowOff>
    </xdr:to>
    <xdr:sp>
      <xdr:nvSpPr>
        <xdr:cNvPr id="1748" name="Rectangle 90"/>
        <xdr:cNvSpPr>
          <a:spLocks/>
        </xdr:cNvSpPr>
      </xdr:nvSpPr>
      <xdr:spPr>
        <a:xfrm flipH="1">
          <a:off x="1743075" y="5715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111</xdr:row>
      <xdr:rowOff>0</xdr:rowOff>
    </xdr:from>
    <xdr:to>
      <xdr:col>1</xdr:col>
      <xdr:colOff>571500</xdr:colOff>
      <xdr:row>111</xdr:row>
      <xdr:rowOff>0</xdr:rowOff>
    </xdr:to>
    <xdr:sp>
      <xdr:nvSpPr>
        <xdr:cNvPr id="1749" name="Rectangle 91"/>
        <xdr:cNvSpPr>
          <a:spLocks/>
        </xdr:cNvSpPr>
      </xdr:nvSpPr>
      <xdr:spPr>
        <a:xfrm>
          <a:off x="876300" y="21145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111</xdr:row>
      <xdr:rowOff>0</xdr:rowOff>
    </xdr:from>
    <xdr:to>
      <xdr:col>1</xdr:col>
      <xdr:colOff>571500</xdr:colOff>
      <xdr:row>111</xdr:row>
      <xdr:rowOff>0</xdr:rowOff>
    </xdr:to>
    <xdr:sp>
      <xdr:nvSpPr>
        <xdr:cNvPr id="1750" name="Rectangle 92"/>
        <xdr:cNvSpPr>
          <a:spLocks/>
        </xdr:cNvSpPr>
      </xdr:nvSpPr>
      <xdr:spPr>
        <a:xfrm flipH="1">
          <a:off x="876300" y="21145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111</xdr:row>
      <xdr:rowOff>0</xdr:rowOff>
    </xdr:from>
    <xdr:to>
      <xdr:col>2</xdr:col>
      <xdr:colOff>19050</xdr:colOff>
      <xdr:row>111</xdr:row>
      <xdr:rowOff>0</xdr:rowOff>
    </xdr:to>
    <xdr:sp>
      <xdr:nvSpPr>
        <xdr:cNvPr id="1751" name="Rectangle 93"/>
        <xdr:cNvSpPr>
          <a:spLocks/>
        </xdr:cNvSpPr>
      </xdr:nvSpPr>
      <xdr:spPr>
        <a:xfrm flipH="1">
          <a:off x="1743075" y="21145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94</xdr:row>
      <xdr:rowOff>0</xdr:rowOff>
    </xdr:from>
    <xdr:to>
      <xdr:col>2</xdr:col>
      <xdr:colOff>266700</xdr:colOff>
      <xdr:row>94</xdr:row>
      <xdr:rowOff>0</xdr:rowOff>
    </xdr:to>
    <xdr:sp>
      <xdr:nvSpPr>
        <xdr:cNvPr id="1752" name="Rectangle 94"/>
        <xdr:cNvSpPr>
          <a:spLocks/>
        </xdr:cNvSpPr>
      </xdr:nvSpPr>
      <xdr:spPr>
        <a:xfrm>
          <a:off x="2352675" y="1790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94</xdr:row>
      <xdr:rowOff>0</xdr:rowOff>
    </xdr:from>
    <xdr:to>
      <xdr:col>2</xdr:col>
      <xdr:colOff>266700</xdr:colOff>
      <xdr:row>94</xdr:row>
      <xdr:rowOff>0</xdr:rowOff>
    </xdr:to>
    <xdr:sp>
      <xdr:nvSpPr>
        <xdr:cNvPr id="1753" name="Rectangle 95"/>
        <xdr:cNvSpPr>
          <a:spLocks/>
        </xdr:cNvSpPr>
      </xdr:nvSpPr>
      <xdr:spPr>
        <a:xfrm flipH="1">
          <a:off x="2352675" y="1790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94</xdr:row>
      <xdr:rowOff>0</xdr:rowOff>
    </xdr:from>
    <xdr:to>
      <xdr:col>2</xdr:col>
      <xdr:colOff>266700</xdr:colOff>
      <xdr:row>94</xdr:row>
      <xdr:rowOff>0</xdr:rowOff>
    </xdr:to>
    <xdr:sp>
      <xdr:nvSpPr>
        <xdr:cNvPr id="1754" name="Rectangle 99"/>
        <xdr:cNvSpPr>
          <a:spLocks/>
        </xdr:cNvSpPr>
      </xdr:nvSpPr>
      <xdr:spPr>
        <a:xfrm>
          <a:off x="2352675" y="1790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94</xdr:row>
      <xdr:rowOff>0</xdr:rowOff>
    </xdr:from>
    <xdr:to>
      <xdr:col>2</xdr:col>
      <xdr:colOff>266700</xdr:colOff>
      <xdr:row>94</xdr:row>
      <xdr:rowOff>0</xdr:rowOff>
    </xdr:to>
    <xdr:sp>
      <xdr:nvSpPr>
        <xdr:cNvPr id="1755" name="Rectangle 100"/>
        <xdr:cNvSpPr>
          <a:spLocks/>
        </xdr:cNvSpPr>
      </xdr:nvSpPr>
      <xdr:spPr>
        <a:xfrm flipH="1">
          <a:off x="2352675" y="1790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93</xdr:row>
      <xdr:rowOff>0</xdr:rowOff>
    </xdr:from>
    <xdr:to>
      <xdr:col>1</xdr:col>
      <xdr:colOff>571500</xdr:colOff>
      <xdr:row>93</xdr:row>
      <xdr:rowOff>0</xdr:rowOff>
    </xdr:to>
    <xdr:sp>
      <xdr:nvSpPr>
        <xdr:cNvPr id="1756" name="Rectangle 107"/>
        <xdr:cNvSpPr>
          <a:spLocks/>
        </xdr:cNvSpPr>
      </xdr:nvSpPr>
      <xdr:spPr>
        <a:xfrm>
          <a:off x="876300" y="17716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93</xdr:row>
      <xdr:rowOff>0</xdr:rowOff>
    </xdr:from>
    <xdr:to>
      <xdr:col>1</xdr:col>
      <xdr:colOff>571500</xdr:colOff>
      <xdr:row>93</xdr:row>
      <xdr:rowOff>0</xdr:rowOff>
    </xdr:to>
    <xdr:sp>
      <xdr:nvSpPr>
        <xdr:cNvPr id="1757" name="Rectangle 108"/>
        <xdr:cNvSpPr>
          <a:spLocks/>
        </xdr:cNvSpPr>
      </xdr:nvSpPr>
      <xdr:spPr>
        <a:xfrm flipH="1">
          <a:off x="876300" y="17716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93</xdr:row>
      <xdr:rowOff>0</xdr:rowOff>
    </xdr:from>
    <xdr:to>
      <xdr:col>2</xdr:col>
      <xdr:colOff>19050</xdr:colOff>
      <xdr:row>93</xdr:row>
      <xdr:rowOff>0</xdr:rowOff>
    </xdr:to>
    <xdr:sp>
      <xdr:nvSpPr>
        <xdr:cNvPr id="1758" name="Rectangle 109"/>
        <xdr:cNvSpPr>
          <a:spLocks/>
        </xdr:cNvSpPr>
      </xdr:nvSpPr>
      <xdr:spPr>
        <a:xfrm flipH="1">
          <a:off x="1743075" y="17716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93</xdr:row>
      <xdr:rowOff>0</xdr:rowOff>
    </xdr:from>
    <xdr:to>
      <xdr:col>1</xdr:col>
      <xdr:colOff>571500</xdr:colOff>
      <xdr:row>93</xdr:row>
      <xdr:rowOff>0</xdr:rowOff>
    </xdr:to>
    <xdr:sp>
      <xdr:nvSpPr>
        <xdr:cNvPr id="1759" name="Rectangle 110"/>
        <xdr:cNvSpPr>
          <a:spLocks/>
        </xdr:cNvSpPr>
      </xdr:nvSpPr>
      <xdr:spPr>
        <a:xfrm>
          <a:off x="876300" y="17716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93</xdr:row>
      <xdr:rowOff>0</xdr:rowOff>
    </xdr:from>
    <xdr:to>
      <xdr:col>1</xdr:col>
      <xdr:colOff>571500</xdr:colOff>
      <xdr:row>93</xdr:row>
      <xdr:rowOff>0</xdr:rowOff>
    </xdr:to>
    <xdr:sp>
      <xdr:nvSpPr>
        <xdr:cNvPr id="1760" name="Rectangle 111"/>
        <xdr:cNvSpPr>
          <a:spLocks/>
        </xdr:cNvSpPr>
      </xdr:nvSpPr>
      <xdr:spPr>
        <a:xfrm flipH="1">
          <a:off x="876300" y="17716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93</xdr:row>
      <xdr:rowOff>0</xdr:rowOff>
    </xdr:from>
    <xdr:to>
      <xdr:col>2</xdr:col>
      <xdr:colOff>19050</xdr:colOff>
      <xdr:row>93</xdr:row>
      <xdr:rowOff>0</xdr:rowOff>
    </xdr:to>
    <xdr:sp>
      <xdr:nvSpPr>
        <xdr:cNvPr id="1761" name="Rectangle 112"/>
        <xdr:cNvSpPr>
          <a:spLocks/>
        </xdr:cNvSpPr>
      </xdr:nvSpPr>
      <xdr:spPr>
        <a:xfrm flipH="1">
          <a:off x="1743075" y="17716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26</xdr:row>
      <xdr:rowOff>0</xdr:rowOff>
    </xdr:from>
    <xdr:to>
      <xdr:col>1</xdr:col>
      <xdr:colOff>571500</xdr:colOff>
      <xdr:row>26</xdr:row>
      <xdr:rowOff>0</xdr:rowOff>
    </xdr:to>
    <xdr:sp>
      <xdr:nvSpPr>
        <xdr:cNvPr id="1762" name="Rectangle 175"/>
        <xdr:cNvSpPr>
          <a:spLocks/>
        </xdr:cNvSpPr>
      </xdr:nvSpPr>
      <xdr:spPr>
        <a:xfrm>
          <a:off x="876300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26</xdr:row>
      <xdr:rowOff>0</xdr:rowOff>
    </xdr:from>
    <xdr:to>
      <xdr:col>1</xdr:col>
      <xdr:colOff>571500</xdr:colOff>
      <xdr:row>26</xdr:row>
      <xdr:rowOff>0</xdr:rowOff>
    </xdr:to>
    <xdr:sp>
      <xdr:nvSpPr>
        <xdr:cNvPr id="1763" name="Rectangle 176"/>
        <xdr:cNvSpPr>
          <a:spLocks/>
        </xdr:cNvSpPr>
      </xdr:nvSpPr>
      <xdr:spPr>
        <a:xfrm flipH="1">
          <a:off x="876300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26</xdr:row>
      <xdr:rowOff>0</xdr:rowOff>
    </xdr:from>
    <xdr:to>
      <xdr:col>2</xdr:col>
      <xdr:colOff>19050</xdr:colOff>
      <xdr:row>26</xdr:row>
      <xdr:rowOff>0</xdr:rowOff>
    </xdr:to>
    <xdr:sp>
      <xdr:nvSpPr>
        <xdr:cNvPr id="1764" name="Rectangle 177"/>
        <xdr:cNvSpPr>
          <a:spLocks/>
        </xdr:cNvSpPr>
      </xdr:nvSpPr>
      <xdr:spPr>
        <a:xfrm flipH="1">
          <a:off x="1743075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26</xdr:row>
      <xdr:rowOff>0</xdr:rowOff>
    </xdr:from>
    <xdr:to>
      <xdr:col>1</xdr:col>
      <xdr:colOff>571500</xdr:colOff>
      <xdr:row>26</xdr:row>
      <xdr:rowOff>0</xdr:rowOff>
    </xdr:to>
    <xdr:sp>
      <xdr:nvSpPr>
        <xdr:cNvPr id="1765" name="Rectangle 178"/>
        <xdr:cNvSpPr>
          <a:spLocks/>
        </xdr:cNvSpPr>
      </xdr:nvSpPr>
      <xdr:spPr>
        <a:xfrm>
          <a:off x="876300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26</xdr:row>
      <xdr:rowOff>0</xdr:rowOff>
    </xdr:from>
    <xdr:to>
      <xdr:col>1</xdr:col>
      <xdr:colOff>571500</xdr:colOff>
      <xdr:row>26</xdr:row>
      <xdr:rowOff>0</xdr:rowOff>
    </xdr:to>
    <xdr:sp>
      <xdr:nvSpPr>
        <xdr:cNvPr id="1766" name="Rectangle 179"/>
        <xdr:cNvSpPr>
          <a:spLocks/>
        </xdr:cNvSpPr>
      </xdr:nvSpPr>
      <xdr:spPr>
        <a:xfrm flipH="1">
          <a:off x="876300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26</xdr:row>
      <xdr:rowOff>0</xdr:rowOff>
    </xdr:from>
    <xdr:to>
      <xdr:col>2</xdr:col>
      <xdr:colOff>19050</xdr:colOff>
      <xdr:row>26</xdr:row>
      <xdr:rowOff>0</xdr:rowOff>
    </xdr:to>
    <xdr:sp>
      <xdr:nvSpPr>
        <xdr:cNvPr id="1767" name="Rectangle 180"/>
        <xdr:cNvSpPr>
          <a:spLocks/>
        </xdr:cNvSpPr>
      </xdr:nvSpPr>
      <xdr:spPr>
        <a:xfrm flipH="1">
          <a:off x="1743075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26</xdr:row>
      <xdr:rowOff>0</xdr:rowOff>
    </xdr:from>
    <xdr:to>
      <xdr:col>1</xdr:col>
      <xdr:colOff>571500</xdr:colOff>
      <xdr:row>26</xdr:row>
      <xdr:rowOff>0</xdr:rowOff>
    </xdr:to>
    <xdr:sp>
      <xdr:nvSpPr>
        <xdr:cNvPr id="1768" name="Rectangle 181"/>
        <xdr:cNvSpPr>
          <a:spLocks/>
        </xdr:cNvSpPr>
      </xdr:nvSpPr>
      <xdr:spPr>
        <a:xfrm>
          <a:off x="876300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26</xdr:row>
      <xdr:rowOff>0</xdr:rowOff>
    </xdr:from>
    <xdr:to>
      <xdr:col>1</xdr:col>
      <xdr:colOff>571500</xdr:colOff>
      <xdr:row>26</xdr:row>
      <xdr:rowOff>0</xdr:rowOff>
    </xdr:to>
    <xdr:sp>
      <xdr:nvSpPr>
        <xdr:cNvPr id="1769" name="Rectangle 182"/>
        <xdr:cNvSpPr>
          <a:spLocks/>
        </xdr:cNvSpPr>
      </xdr:nvSpPr>
      <xdr:spPr>
        <a:xfrm flipH="1">
          <a:off x="876300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26</xdr:row>
      <xdr:rowOff>0</xdr:rowOff>
    </xdr:from>
    <xdr:to>
      <xdr:col>2</xdr:col>
      <xdr:colOff>19050</xdr:colOff>
      <xdr:row>26</xdr:row>
      <xdr:rowOff>0</xdr:rowOff>
    </xdr:to>
    <xdr:sp>
      <xdr:nvSpPr>
        <xdr:cNvPr id="1770" name="Rectangle 183"/>
        <xdr:cNvSpPr>
          <a:spLocks/>
        </xdr:cNvSpPr>
      </xdr:nvSpPr>
      <xdr:spPr>
        <a:xfrm flipH="1">
          <a:off x="1743075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571500</xdr:colOff>
      <xdr:row>26</xdr:row>
      <xdr:rowOff>0</xdr:rowOff>
    </xdr:to>
    <xdr:sp>
      <xdr:nvSpPr>
        <xdr:cNvPr id="1771" name="Rectangle 184"/>
        <xdr:cNvSpPr>
          <a:spLocks/>
        </xdr:cNvSpPr>
      </xdr:nvSpPr>
      <xdr:spPr>
        <a:xfrm>
          <a:off x="2352675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571500</xdr:colOff>
      <xdr:row>26</xdr:row>
      <xdr:rowOff>0</xdr:rowOff>
    </xdr:to>
    <xdr:sp>
      <xdr:nvSpPr>
        <xdr:cNvPr id="1772" name="Rectangle 185"/>
        <xdr:cNvSpPr>
          <a:spLocks/>
        </xdr:cNvSpPr>
      </xdr:nvSpPr>
      <xdr:spPr>
        <a:xfrm flipH="1">
          <a:off x="2352675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571500</xdr:colOff>
      <xdr:row>26</xdr:row>
      <xdr:rowOff>0</xdr:rowOff>
    </xdr:to>
    <xdr:sp>
      <xdr:nvSpPr>
        <xdr:cNvPr id="1773" name="Rectangle 186"/>
        <xdr:cNvSpPr>
          <a:spLocks/>
        </xdr:cNvSpPr>
      </xdr:nvSpPr>
      <xdr:spPr>
        <a:xfrm>
          <a:off x="2352675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571500</xdr:colOff>
      <xdr:row>26</xdr:row>
      <xdr:rowOff>0</xdr:rowOff>
    </xdr:to>
    <xdr:sp>
      <xdr:nvSpPr>
        <xdr:cNvPr id="1774" name="Rectangle 187"/>
        <xdr:cNvSpPr>
          <a:spLocks/>
        </xdr:cNvSpPr>
      </xdr:nvSpPr>
      <xdr:spPr>
        <a:xfrm flipH="1">
          <a:off x="2352675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571500</xdr:colOff>
      <xdr:row>26</xdr:row>
      <xdr:rowOff>0</xdr:rowOff>
    </xdr:to>
    <xdr:sp>
      <xdr:nvSpPr>
        <xdr:cNvPr id="1775" name="Rectangle 188"/>
        <xdr:cNvSpPr>
          <a:spLocks/>
        </xdr:cNvSpPr>
      </xdr:nvSpPr>
      <xdr:spPr>
        <a:xfrm>
          <a:off x="2352675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571500</xdr:colOff>
      <xdr:row>26</xdr:row>
      <xdr:rowOff>0</xdr:rowOff>
    </xdr:to>
    <xdr:sp>
      <xdr:nvSpPr>
        <xdr:cNvPr id="1776" name="Rectangle 189"/>
        <xdr:cNvSpPr>
          <a:spLocks/>
        </xdr:cNvSpPr>
      </xdr:nvSpPr>
      <xdr:spPr>
        <a:xfrm flipH="1">
          <a:off x="2352675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571500</xdr:colOff>
      <xdr:row>26</xdr:row>
      <xdr:rowOff>0</xdr:rowOff>
    </xdr:to>
    <xdr:sp>
      <xdr:nvSpPr>
        <xdr:cNvPr id="1777" name="Rectangle 190"/>
        <xdr:cNvSpPr>
          <a:spLocks/>
        </xdr:cNvSpPr>
      </xdr:nvSpPr>
      <xdr:spPr>
        <a:xfrm>
          <a:off x="2352675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571500</xdr:colOff>
      <xdr:row>26</xdr:row>
      <xdr:rowOff>0</xdr:rowOff>
    </xdr:to>
    <xdr:sp>
      <xdr:nvSpPr>
        <xdr:cNvPr id="1778" name="Rectangle 191"/>
        <xdr:cNvSpPr>
          <a:spLocks/>
        </xdr:cNvSpPr>
      </xdr:nvSpPr>
      <xdr:spPr>
        <a:xfrm flipH="1">
          <a:off x="2352675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571500</xdr:colOff>
      <xdr:row>26</xdr:row>
      <xdr:rowOff>0</xdr:rowOff>
    </xdr:to>
    <xdr:sp>
      <xdr:nvSpPr>
        <xdr:cNvPr id="1779" name="Rectangle 192"/>
        <xdr:cNvSpPr>
          <a:spLocks/>
        </xdr:cNvSpPr>
      </xdr:nvSpPr>
      <xdr:spPr>
        <a:xfrm>
          <a:off x="2352675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571500</xdr:colOff>
      <xdr:row>26</xdr:row>
      <xdr:rowOff>0</xdr:rowOff>
    </xdr:to>
    <xdr:sp>
      <xdr:nvSpPr>
        <xdr:cNvPr id="1780" name="Rectangle 193"/>
        <xdr:cNvSpPr>
          <a:spLocks/>
        </xdr:cNvSpPr>
      </xdr:nvSpPr>
      <xdr:spPr>
        <a:xfrm flipH="1">
          <a:off x="2352675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571500</xdr:colOff>
      <xdr:row>26</xdr:row>
      <xdr:rowOff>0</xdr:rowOff>
    </xdr:to>
    <xdr:sp>
      <xdr:nvSpPr>
        <xdr:cNvPr id="1781" name="Rectangle 194"/>
        <xdr:cNvSpPr>
          <a:spLocks/>
        </xdr:cNvSpPr>
      </xdr:nvSpPr>
      <xdr:spPr>
        <a:xfrm>
          <a:off x="2352675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571500</xdr:colOff>
      <xdr:row>26</xdr:row>
      <xdr:rowOff>0</xdr:rowOff>
    </xdr:to>
    <xdr:sp>
      <xdr:nvSpPr>
        <xdr:cNvPr id="1782" name="Rectangle 195"/>
        <xdr:cNvSpPr>
          <a:spLocks/>
        </xdr:cNvSpPr>
      </xdr:nvSpPr>
      <xdr:spPr>
        <a:xfrm flipH="1">
          <a:off x="2352675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571500</xdr:colOff>
      <xdr:row>26</xdr:row>
      <xdr:rowOff>0</xdr:rowOff>
    </xdr:to>
    <xdr:sp>
      <xdr:nvSpPr>
        <xdr:cNvPr id="1783" name="Rectangle 196"/>
        <xdr:cNvSpPr>
          <a:spLocks/>
        </xdr:cNvSpPr>
      </xdr:nvSpPr>
      <xdr:spPr>
        <a:xfrm>
          <a:off x="2352675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571500</xdr:colOff>
      <xdr:row>26</xdr:row>
      <xdr:rowOff>0</xdr:rowOff>
    </xdr:to>
    <xdr:sp>
      <xdr:nvSpPr>
        <xdr:cNvPr id="1784" name="Rectangle 197"/>
        <xdr:cNvSpPr>
          <a:spLocks/>
        </xdr:cNvSpPr>
      </xdr:nvSpPr>
      <xdr:spPr>
        <a:xfrm flipH="1">
          <a:off x="2352675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571500</xdr:colOff>
      <xdr:row>26</xdr:row>
      <xdr:rowOff>0</xdr:rowOff>
    </xdr:to>
    <xdr:sp>
      <xdr:nvSpPr>
        <xdr:cNvPr id="1785" name="Rectangle 198"/>
        <xdr:cNvSpPr>
          <a:spLocks/>
        </xdr:cNvSpPr>
      </xdr:nvSpPr>
      <xdr:spPr>
        <a:xfrm>
          <a:off x="2352675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571500</xdr:colOff>
      <xdr:row>26</xdr:row>
      <xdr:rowOff>0</xdr:rowOff>
    </xdr:to>
    <xdr:sp>
      <xdr:nvSpPr>
        <xdr:cNvPr id="1786" name="Rectangle 199"/>
        <xdr:cNvSpPr>
          <a:spLocks/>
        </xdr:cNvSpPr>
      </xdr:nvSpPr>
      <xdr:spPr>
        <a:xfrm flipH="1">
          <a:off x="2352675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571500</xdr:colOff>
      <xdr:row>26</xdr:row>
      <xdr:rowOff>0</xdr:rowOff>
    </xdr:to>
    <xdr:sp>
      <xdr:nvSpPr>
        <xdr:cNvPr id="1787" name="Rectangle 200"/>
        <xdr:cNvSpPr>
          <a:spLocks/>
        </xdr:cNvSpPr>
      </xdr:nvSpPr>
      <xdr:spPr>
        <a:xfrm>
          <a:off x="2352675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571500</xdr:colOff>
      <xdr:row>26</xdr:row>
      <xdr:rowOff>0</xdr:rowOff>
    </xdr:to>
    <xdr:sp>
      <xdr:nvSpPr>
        <xdr:cNvPr id="1788" name="Rectangle 201"/>
        <xdr:cNvSpPr>
          <a:spLocks/>
        </xdr:cNvSpPr>
      </xdr:nvSpPr>
      <xdr:spPr>
        <a:xfrm flipH="1">
          <a:off x="2352675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571500</xdr:colOff>
      <xdr:row>26</xdr:row>
      <xdr:rowOff>0</xdr:rowOff>
    </xdr:to>
    <xdr:sp>
      <xdr:nvSpPr>
        <xdr:cNvPr id="1789" name="Rectangle 202"/>
        <xdr:cNvSpPr>
          <a:spLocks/>
        </xdr:cNvSpPr>
      </xdr:nvSpPr>
      <xdr:spPr>
        <a:xfrm>
          <a:off x="2352675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571500</xdr:colOff>
      <xdr:row>26</xdr:row>
      <xdr:rowOff>0</xdr:rowOff>
    </xdr:to>
    <xdr:sp>
      <xdr:nvSpPr>
        <xdr:cNvPr id="1790" name="Rectangle 203"/>
        <xdr:cNvSpPr>
          <a:spLocks/>
        </xdr:cNvSpPr>
      </xdr:nvSpPr>
      <xdr:spPr>
        <a:xfrm flipH="1">
          <a:off x="2352675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571500</xdr:colOff>
      <xdr:row>26</xdr:row>
      <xdr:rowOff>0</xdr:rowOff>
    </xdr:to>
    <xdr:sp>
      <xdr:nvSpPr>
        <xdr:cNvPr id="1791" name="Rectangle 204"/>
        <xdr:cNvSpPr>
          <a:spLocks/>
        </xdr:cNvSpPr>
      </xdr:nvSpPr>
      <xdr:spPr>
        <a:xfrm>
          <a:off x="2352675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571500</xdr:colOff>
      <xdr:row>26</xdr:row>
      <xdr:rowOff>0</xdr:rowOff>
    </xdr:to>
    <xdr:sp>
      <xdr:nvSpPr>
        <xdr:cNvPr id="1792" name="Rectangle 205"/>
        <xdr:cNvSpPr>
          <a:spLocks/>
        </xdr:cNvSpPr>
      </xdr:nvSpPr>
      <xdr:spPr>
        <a:xfrm flipH="1">
          <a:off x="2352675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571500</xdr:colOff>
      <xdr:row>26</xdr:row>
      <xdr:rowOff>0</xdr:rowOff>
    </xdr:to>
    <xdr:sp>
      <xdr:nvSpPr>
        <xdr:cNvPr id="1793" name="Rectangle 206"/>
        <xdr:cNvSpPr>
          <a:spLocks/>
        </xdr:cNvSpPr>
      </xdr:nvSpPr>
      <xdr:spPr>
        <a:xfrm>
          <a:off x="2352675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571500</xdr:colOff>
      <xdr:row>26</xdr:row>
      <xdr:rowOff>0</xdr:rowOff>
    </xdr:to>
    <xdr:sp>
      <xdr:nvSpPr>
        <xdr:cNvPr id="1794" name="Rectangle 207"/>
        <xdr:cNvSpPr>
          <a:spLocks/>
        </xdr:cNvSpPr>
      </xdr:nvSpPr>
      <xdr:spPr>
        <a:xfrm flipH="1">
          <a:off x="2352675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571500</xdr:colOff>
      <xdr:row>26</xdr:row>
      <xdr:rowOff>0</xdr:rowOff>
    </xdr:to>
    <xdr:sp>
      <xdr:nvSpPr>
        <xdr:cNvPr id="1795" name="Rectangle 208"/>
        <xdr:cNvSpPr>
          <a:spLocks/>
        </xdr:cNvSpPr>
      </xdr:nvSpPr>
      <xdr:spPr>
        <a:xfrm>
          <a:off x="2352675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571500</xdr:colOff>
      <xdr:row>26</xdr:row>
      <xdr:rowOff>0</xdr:rowOff>
    </xdr:to>
    <xdr:sp>
      <xdr:nvSpPr>
        <xdr:cNvPr id="1796" name="Rectangle 209"/>
        <xdr:cNvSpPr>
          <a:spLocks/>
        </xdr:cNvSpPr>
      </xdr:nvSpPr>
      <xdr:spPr>
        <a:xfrm flipH="1">
          <a:off x="2352675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571500</xdr:colOff>
      <xdr:row>26</xdr:row>
      <xdr:rowOff>0</xdr:rowOff>
    </xdr:to>
    <xdr:sp>
      <xdr:nvSpPr>
        <xdr:cNvPr id="1797" name="Rectangle 210"/>
        <xdr:cNvSpPr>
          <a:spLocks/>
        </xdr:cNvSpPr>
      </xdr:nvSpPr>
      <xdr:spPr>
        <a:xfrm>
          <a:off x="2352675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571500</xdr:colOff>
      <xdr:row>26</xdr:row>
      <xdr:rowOff>0</xdr:rowOff>
    </xdr:to>
    <xdr:sp>
      <xdr:nvSpPr>
        <xdr:cNvPr id="1798" name="Rectangle 211"/>
        <xdr:cNvSpPr>
          <a:spLocks/>
        </xdr:cNvSpPr>
      </xdr:nvSpPr>
      <xdr:spPr>
        <a:xfrm flipH="1">
          <a:off x="2352675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571500</xdr:colOff>
      <xdr:row>26</xdr:row>
      <xdr:rowOff>0</xdr:rowOff>
    </xdr:to>
    <xdr:sp>
      <xdr:nvSpPr>
        <xdr:cNvPr id="1799" name="Rectangle 212"/>
        <xdr:cNvSpPr>
          <a:spLocks/>
        </xdr:cNvSpPr>
      </xdr:nvSpPr>
      <xdr:spPr>
        <a:xfrm>
          <a:off x="2352675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571500</xdr:colOff>
      <xdr:row>26</xdr:row>
      <xdr:rowOff>0</xdr:rowOff>
    </xdr:to>
    <xdr:sp>
      <xdr:nvSpPr>
        <xdr:cNvPr id="1800" name="Rectangle 213"/>
        <xdr:cNvSpPr>
          <a:spLocks/>
        </xdr:cNvSpPr>
      </xdr:nvSpPr>
      <xdr:spPr>
        <a:xfrm flipH="1">
          <a:off x="2352675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571500</xdr:colOff>
      <xdr:row>26</xdr:row>
      <xdr:rowOff>0</xdr:rowOff>
    </xdr:to>
    <xdr:sp>
      <xdr:nvSpPr>
        <xdr:cNvPr id="1801" name="Rectangle 214"/>
        <xdr:cNvSpPr>
          <a:spLocks/>
        </xdr:cNvSpPr>
      </xdr:nvSpPr>
      <xdr:spPr>
        <a:xfrm>
          <a:off x="2352675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571500</xdr:colOff>
      <xdr:row>26</xdr:row>
      <xdr:rowOff>0</xdr:rowOff>
    </xdr:to>
    <xdr:sp>
      <xdr:nvSpPr>
        <xdr:cNvPr id="1802" name="Rectangle 215"/>
        <xdr:cNvSpPr>
          <a:spLocks/>
        </xdr:cNvSpPr>
      </xdr:nvSpPr>
      <xdr:spPr>
        <a:xfrm flipH="1">
          <a:off x="2352675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26</xdr:row>
      <xdr:rowOff>0</xdr:rowOff>
    </xdr:from>
    <xdr:to>
      <xdr:col>1</xdr:col>
      <xdr:colOff>571500</xdr:colOff>
      <xdr:row>26</xdr:row>
      <xdr:rowOff>0</xdr:rowOff>
    </xdr:to>
    <xdr:sp>
      <xdr:nvSpPr>
        <xdr:cNvPr id="1803" name="Rectangle 216"/>
        <xdr:cNvSpPr>
          <a:spLocks/>
        </xdr:cNvSpPr>
      </xdr:nvSpPr>
      <xdr:spPr>
        <a:xfrm>
          <a:off x="876300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26</xdr:row>
      <xdr:rowOff>0</xdr:rowOff>
    </xdr:from>
    <xdr:to>
      <xdr:col>1</xdr:col>
      <xdr:colOff>571500</xdr:colOff>
      <xdr:row>26</xdr:row>
      <xdr:rowOff>0</xdr:rowOff>
    </xdr:to>
    <xdr:sp>
      <xdr:nvSpPr>
        <xdr:cNvPr id="1804" name="Rectangle 217"/>
        <xdr:cNvSpPr>
          <a:spLocks/>
        </xdr:cNvSpPr>
      </xdr:nvSpPr>
      <xdr:spPr>
        <a:xfrm flipH="1">
          <a:off x="876300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26</xdr:row>
      <xdr:rowOff>0</xdr:rowOff>
    </xdr:from>
    <xdr:to>
      <xdr:col>2</xdr:col>
      <xdr:colOff>19050</xdr:colOff>
      <xdr:row>26</xdr:row>
      <xdr:rowOff>0</xdr:rowOff>
    </xdr:to>
    <xdr:sp>
      <xdr:nvSpPr>
        <xdr:cNvPr id="1805" name="Rectangle 218"/>
        <xdr:cNvSpPr>
          <a:spLocks/>
        </xdr:cNvSpPr>
      </xdr:nvSpPr>
      <xdr:spPr>
        <a:xfrm flipH="1">
          <a:off x="1743075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26</xdr:row>
      <xdr:rowOff>0</xdr:rowOff>
    </xdr:from>
    <xdr:to>
      <xdr:col>1</xdr:col>
      <xdr:colOff>571500</xdr:colOff>
      <xdr:row>26</xdr:row>
      <xdr:rowOff>0</xdr:rowOff>
    </xdr:to>
    <xdr:sp>
      <xdr:nvSpPr>
        <xdr:cNvPr id="1806" name="Rectangle 219"/>
        <xdr:cNvSpPr>
          <a:spLocks/>
        </xdr:cNvSpPr>
      </xdr:nvSpPr>
      <xdr:spPr>
        <a:xfrm>
          <a:off x="876300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26</xdr:row>
      <xdr:rowOff>0</xdr:rowOff>
    </xdr:from>
    <xdr:to>
      <xdr:col>1</xdr:col>
      <xdr:colOff>571500</xdr:colOff>
      <xdr:row>26</xdr:row>
      <xdr:rowOff>0</xdr:rowOff>
    </xdr:to>
    <xdr:sp>
      <xdr:nvSpPr>
        <xdr:cNvPr id="1807" name="Rectangle 220"/>
        <xdr:cNvSpPr>
          <a:spLocks/>
        </xdr:cNvSpPr>
      </xdr:nvSpPr>
      <xdr:spPr>
        <a:xfrm flipH="1">
          <a:off x="876300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26</xdr:row>
      <xdr:rowOff>0</xdr:rowOff>
    </xdr:from>
    <xdr:to>
      <xdr:col>2</xdr:col>
      <xdr:colOff>19050</xdr:colOff>
      <xdr:row>26</xdr:row>
      <xdr:rowOff>0</xdr:rowOff>
    </xdr:to>
    <xdr:sp>
      <xdr:nvSpPr>
        <xdr:cNvPr id="1808" name="Rectangle 221"/>
        <xdr:cNvSpPr>
          <a:spLocks/>
        </xdr:cNvSpPr>
      </xdr:nvSpPr>
      <xdr:spPr>
        <a:xfrm flipH="1">
          <a:off x="1743075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26</xdr:row>
      <xdr:rowOff>0</xdr:rowOff>
    </xdr:from>
    <xdr:to>
      <xdr:col>1</xdr:col>
      <xdr:colOff>571500</xdr:colOff>
      <xdr:row>26</xdr:row>
      <xdr:rowOff>0</xdr:rowOff>
    </xdr:to>
    <xdr:sp>
      <xdr:nvSpPr>
        <xdr:cNvPr id="1809" name="Rectangle 222"/>
        <xdr:cNvSpPr>
          <a:spLocks/>
        </xdr:cNvSpPr>
      </xdr:nvSpPr>
      <xdr:spPr>
        <a:xfrm>
          <a:off x="876300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26</xdr:row>
      <xdr:rowOff>0</xdr:rowOff>
    </xdr:from>
    <xdr:to>
      <xdr:col>1</xdr:col>
      <xdr:colOff>571500</xdr:colOff>
      <xdr:row>26</xdr:row>
      <xdr:rowOff>0</xdr:rowOff>
    </xdr:to>
    <xdr:sp>
      <xdr:nvSpPr>
        <xdr:cNvPr id="1810" name="Rectangle 223"/>
        <xdr:cNvSpPr>
          <a:spLocks/>
        </xdr:cNvSpPr>
      </xdr:nvSpPr>
      <xdr:spPr>
        <a:xfrm flipH="1">
          <a:off x="876300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26</xdr:row>
      <xdr:rowOff>0</xdr:rowOff>
    </xdr:from>
    <xdr:to>
      <xdr:col>2</xdr:col>
      <xdr:colOff>19050</xdr:colOff>
      <xdr:row>26</xdr:row>
      <xdr:rowOff>0</xdr:rowOff>
    </xdr:to>
    <xdr:sp>
      <xdr:nvSpPr>
        <xdr:cNvPr id="1811" name="Rectangle 224"/>
        <xdr:cNvSpPr>
          <a:spLocks/>
        </xdr:cNvSpPr>
      </xdr:nvSpPr>
      <xdr:spPr>
        <a:xfrm flipH="1">
          <a:off x="1743075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26</xdr:row>
      <xdr:rowOff>0</xdr:rowOff>
    </xdr:from>
    <xdr:to>
      <xdr:col>1</xdr:col>
      <xdr:colOff>571500</xdr:colOff>
      <xdr:row>26</xdr:row>
      <xdr:rowOff>0</xdr:rowOff>
    </xdr:to>
    <xdr:sp>
      <xdr:nvSpPr>
        <xdr:cNvPr id="1812" name="Rectangle 225"/>
        <xdr:cNvSpPr>
          <a:spLocks/>
        </xdr:cNvSpPr>
      </xdr:nvSpPr>
      <xdr:spPr>
        <a:xfrm>
          <a:off x="876300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26</xdr:row>
      <xdr:rowOff>0</xdr:rowOff>
    </xdr:from>
    <xdr:to>
      <xdr:col>1</xdr:col>
      <xdr:colOff>571500</xdr:colOff>
      <xdr:row>26</xdr:row>
      <xdr:rowOff>0</xdr:rowOff>
    </xdr:to>
    <xdr:sp>
      <xdr:nvSpPr>
        <xdr:cNvPr id="1813" name="Rectangle 226"/>
        <xdr:cNvSpPr>
          <a:spLocks/>
        </xdr:cNvSpPr>
      </xdr:nvSpPr>
      <xdr:spPr>
        <a:xfrm flipH="1">
          <a:off x="876300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26</xdr:row>
      <xdr:rowOff>0</xdr:rowOff>
    </xdr:from>
    <xdr:to>
      <xdr:col>2</xdr:col>
      <xdr:colOff>19050</xdr:colOff>
      <xdr:row>26</xdr:row>
      <xdr:rowOff>0</xdr:rowOff>
    </xdr:to>
    <xdr:sp>
      <xdr:nvSpPr>
        <xdr:cNvPr id="1814" name="Rectangle 227"/>
        <xdr:cNvSpPr>
          <a:spLocks/>
        </xdr:cNvSpPr>
      </xdr:nvSpPr>
      <xdr:spPr>
        <a:xfrm flipH="1">
          <a:off x="1743075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26</xdr:row>
      <xdr:rowOff>0</xdr:rowOff>
    </xdr:from>
    <xdr:to>
      <xdr:col>1</xdr:col>
      <xdr:colOff>571500</xdr:colOff>
      <xdr:row>26</xdr:row>
      <xdr:rowOff>0</xdr:rowOff>
    </xdr:to>
    <xdr:sp>
      <xdr:nvSpPr>
        <xdr:cNvPr id="1815" name="Rectangle 228"/>
        <xdr:cNvSpPr>
          <a:spLocks/>
        </xdr:cNvSpPr>
      </xdr:nvSpPr>
      <xdr:spPr>
        <a:xfrm>
          <a:off x="876300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26</xdr:row>
      <xdr:rowOff>0</xdr:rowOff>
    </xdr:from>
    <xdr:to>
      <xdr:col>1</xdr:col>
      <xdr:colOff>571500</xdr:colOff>
      <xdr:row>26</xdr:row>
      <xdr:rowOff>0</xdr:rowOff>
    </xdr:to>
    <xdr:sp>
      <xdr:nvSpPr>
        <xdr:cNvPr id="1816" name="Rectangle 229"/>
        <xdr:cNvSpPr>
          <a:spLocks/>
        </xdr:cNvSpPr>
      </xdr:nvSpPr>
      <xdr:spPr>
        <a:xfrm flipH="1">
          <a:off x="876300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26</xdr:row>
      <xdr:rowOff>0</xdr:rowOff>
    </xdr:from>
    <xdr:to>
      <xdr:col>2</xdr:col>
      <xdr:colOff>19050</xdr:colOff>
      <xdr:row>26</xdr:row>
      <xdr:rowOff>0</xdr:rowOff>
    </xdr:to>
    <xdr:sp>
      <xdr:nvSpPr>
        <xdr:cNvPr id="1817" name="Rectangle 230"/>
        <xdr:cNvSpPr>
          <a:spLocks/>
        </xdr:cNvSpPr>
      </xdr:nvSpPr>
      <xdr:spPr>
        <a:xfrm flipH="1">
          <a:off x="1743075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26</xdr:row>
      <xdr:rowOff>0</xdr:rowOff>
    </xdr:from>
    <xdr:to>
      <xdr:col>1</xdr:col>
      <xdr:colOff>571500</xdr:colOff>
      <xdr:row>26</xdr:row>
      <xdr:rowOff>0</xdr:rowOff>
    </xdr:to>
    <xdr:sp>
      <xdr:nvSpPr>
        <xdr:cNvPr id="1818" name="Rectangle 231"/>
        <xdr:cNvSpPr>
          <a:spLocks/>
        </xdr:cNvSpPr>
      </xdr:nvSpPr>
      <xdr:spPr>
        <a:xfrm>
          <a:off x="876300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26</xdr:row>
      <xdr:rowOff>0</xdr:rowOff>
    </xdr:from>
    <xdr:to>
      <xdr:col>2</xdr:col>
      <xdr:colOff>19050</xdr:colOff>
      <xdr:row>26</xdr:row>
      <xdr:rowOff>0</xdr:rowOff>
    </xdr:to>
    <xdr:sp>
      <xdr:nvSpPr>
        <xdr:cNvPr id="1819" name="Rectangle 232"/>
        <xdr:cNvSpPr>
          <a:spLocks/>
        </xdr:cNvSpPr>
      </xdr:nvSpPr>
      <xdr:spPr>
        <a:xfrm flipH="1">
          <a:off x="1743075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26</xdr:row>
      <xdr:rowOff>0</xdr:rowOff>
    </xdr:from>
    <xdr:to>
      <xdr:col>2</xdr:col>
      <xdr:colOff>19050</xdr:colOff>
      <xdr:row>26</xdr:row>
      <xdr:rowOff>0</xdr:rowOff>
    </xdr:to>
    <xdr:sp>
      <xdr:nvSpPr>
        <xdr:cNvPr id="1820" name="Rectangle 233"/>
        <xdr:cNvSpPr>
          <a:spLocks/>
        </xdr:cNvSpPr>
      </xdr:nvSpPr>
      <xdr:spPr>
        <a:xfrm flipH="1">
          <a:off x="1743075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26</xdr:row>
      <xdr:rowOff>0</xdr:rowOff>
    </xdr:from>
    <xdr:to>
      <xdr:col>2</xdr:col>
      <xdr:colOff>19050</xdr:colOff>
      <xdr:row>26</xdr:row>
      <xdr:rowOff>0</xdr:rowOff>
    </xdr:to>
    <xdr:sp>
      <xdr:nvSpPr>
        <xdr:cNvPr id="1821" name="Rectangle 234"/>
        <xdr:cNvSpPr>
          <a:spLocks/>
        </xdr:cNvSpPr>
      </xdr:nvSpPr>
      <xdr:spPr>
        <a:xfrm flipH="1">
          <a:off x="1743075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64</xdr:row>
      <xdr:rowOff>0</xdr:rowOff>
    </xdr:from>
    <xdr:to>
      <xdr:col>1</xdr:col>
      <xdr:colOff>571500</xdr:colOff>
      <xdr:row>64</xdr:row>
      <xdr:rowOff>0</xdr:rowOff>
    </xdr:to>
    <xdr:sp>
      <xdr:nvSpPr>
        <xdr:cNvPr id="1822" name="Rectangle 235"/>
        <xdr:cNvSpPr>
          <a:spLocks/>
        </xdr:cNvSpPr>
      </xdr:nvSpPr>
      <xdr:spPr>
        <a:xfrm>
          <a:off x="876300" y="1219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64</xdr:row>
      <xdr:rowOff>0</xdr:rowOff>
    </xdr:from>
    <xdr:to>
      <xdr:col>1</xdr:col>
      <xdr:colOff>571500</xdr:colOff>
      <xdr:row>64</xdr:row>
      <xdr:rowOff>0</xdr:rowOff>
    </xdr:to>
    <xdr:sp>
      <xdr:nvSpPr>
        <xdr:cNvPr id="1823" name="Rectangle 236"/>
        <xdr:cNvSpPr>
          <a:spLocks/>
        </xdr:cNvSpPr>
      </xdr:nvSpPr>
      <xdr:spPr>
        <a:xfrm flipH="1">
          <a:off x="876300" y="1219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64</xdr:row>
      <xdr:rowOff>0</xdr:rowOff>
    </xdr:from>
    <xdr:to>
      <xdr:col>2</xdr:col>
      <xdr:colOff>19050</xdr:colOff>
      <xdr:row>64</xdr:row>
      <xdr:rowOff>0</xdr:rowOff>
    </xdr:to>
    <xdr:sp>
      <xdr:nvSpPr>
        <xdr:cNvPr id="1824" name="Rectangle 237"/>
        <xdr:cNvSpPr>
          <a:spLocks/>
        </xdr:cNvSpPr>
      </xdr:nvSpPr>
      <xdr:spPr>
        <a:xfrm flipH="1">
          <a:off x="1743075" y="1219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64</xdr:row>
      <xdr:rowOff>0</xdr:rowOff>
    </xdr:from>
    <xdr:to>
      <xdr:col>1</xdr:col>
      <xdr:colOff>571500</xdr:colOff>
      <xdr:row>64</xdr:row>
      <xdr:rowOff>0</xdr:rowOff>
    </xdr:to>
    <xdr:sp>
      <xdr:nvSpPr>
        <xdr:cNvPr id="1825" name="Rectangle 238"/>
        <xdr:cNvSpPr>
          <a:spLocks/>
        </xdr:cNvSpPr>
      </xdr:nvSpPr>
      <xdr:spPr>
        <a:xfrm>
          <a:off x="876300" y="1219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64</xdr:row>
      <xdr:rowOff>0</xdr:rowOff>
    </xdr:from>
    <xdr:to>
      <xdr:col>1</xdr:col>
      <xdr:colOff>571500</xdr:colOff>
      <xdr:row>64</xdr:row>
      <xdr:rowOff>0</xdr:rowOff>
    </xdr:to>
    <xdr:sp>
      <xdr:nvSpPr>
        <xdr:cNvPr id="1826" name="Rectangle 239"/>
        <xdr:cNvSpPr>
          <a:spLocks/>
        </xdr:cNvSpPr>
      </xdr:nvSpPr>
      <xdr:spPr>
        <a:xfrm flipH="1">
          <a:off x="876300" y="1219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64</xdr:row>
      <xdr:rowOff>0</xdr:rowOff>
    </xdr:from>
    <xdr:to>
      <xdr:col>2</xdr:col>
      <xdr:colOff>19050</xdr:colOff>
      <xdr:row>64</xdr:row>
      <xdr:rowOff>0</xdr:rowOff>
    </xdr:to>
    <xdr:sp>
      <xdr:nvSpPr>
        <xdr:cNvPr id="1827" name="Rectangle 240"/>
        <xdr:cNvSpPr>
          <a:spLocks/>
        </xdr:cNvSpPr>
      </xdr:nvSpPr>
      <xdr:spPr>
        <a:xfrm flipH="1">
          <a:off x="1743075" y="1219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828" name="Rectangle 250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829" name="Rectangle 251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830" name="Rectangle 252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831" name="Rectangle 253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832" name="Rectangle 254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833" name="Rectangle 255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834" name="Rectangle 256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835" name="Rectangle 257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836" name="Rectangle 258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837" name="Rectangle 259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838" name="Rectangle 260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839" name="Rectangle 261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840" name="Rectangle 262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841" name="Rectangle 263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842" name="Rectangle 264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843" name="Rectangle 265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844" name="Rectangle 266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845" name="Rectangle 267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846" name="Rectangle 268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847" name="Rectangle 269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848" name="Rectangle 270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849" name="Rectangle 271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850" name="Rectangle 272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851" name="Rectangle 273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852" name="Rectangle 274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853" name="Rectangle 275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854" name="Rectangle 276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855" name="Rectangle 277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856" name="Rectangle 278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857" name="Rectangle 279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858" name="Rectangle 280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859" name="Rectangle 281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860" name="Rectangle 282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861" name="Rectangle 283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862" name="Rectangle 284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863" name="Rectangle 285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266700</xdr:colOff>
      <xdr:row>25</xdr:row>
      <xdr:rowOff>0</xdr:rowOff>
    </xdr:to>
    <xdr:sp>
      <xdr:nvSpPr>
        <xdr:cNvPr id="1864" name="Rectangle 286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266700</xdr:colOff>
      <xdr:row>25</xdr:row>
      <xdr:rowOff>0</xdr:rowOff>
    </xdr:to>
    <xdr:sp>
      <xdr:nvSpPr>
        <xdr:cNvPr id="1865" name="Rectangle 287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>
      <xdr:nvSpPr>
        <xdr:cNvPr id="1866" name="Rectangle 288"/>
        <xdr:cNvSpPr>
          <a:spLocks/>
        </xdr:cNvSpPr>
      </xdr:nvSpPr>
      <xdr:spPr>
        <a:xfrm>
          <a:off x="876300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>
      <xdr:nvSpPr>
        <xdr:cNvPr id="1867" name="Rectangle 289"/>
        <xdr:cNvSpPr>
          <a:spLocks/>
        </xdr:cNvSpPr>
      </xdr:nvSpPr>
      <xdr:spPr>
        <a:xfrm flipH="1">
          <a:off x="876300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25</xdr:row>
      <xdr:rowOff>0</xdr:rowOff>
    </xdr:from>
    <xdr:to>
      <xdr:col>2</xdr:col>
      <xdr:colOff>19050</xdr:colOff>
      <xdr:row>25</xdr:row>
      <xdr:rowOff>0</xdr:rowOff>
    </xdr:to>
    <xdr:sp>
      <xdr:nvSpPr>
        <xdr:cNvPr id="1868" name="Rectangle 290"/>
        <xdr:cNvSpPr>
          <a:spLocks/>
        </xdr:cNvSpPr>
      </xdr:nvSpPr>
      <xdr:spPr>
        <a:xfrm flipH="1">
          <a:off x="17430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>
      <xdr:nvSpPr>
        <xdr:cNvPr id="1869" name="Rectangle 291"/>
        <xdr:cNvSpPr>
          <a:spLocks/>
        </xdr:cNvSpPr>
      </xdr:nvSpPr>
      <xdr:spPr>
        <a:xfrm>
          <a:off x="876300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>
      <xdr:nvSpPr>
        <xdr:cNvPr id="1870" name="Rectangle 292"/>
        <xdr:cNvSpPr>
          <a:spLocks/>
        </xdr:cNvSpPr>
      </xdr:nvSpPr>
      <xdr:spPr>
        <a:xfrm flipH="1">
          <a:off x="876300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25</xdr:row>
      <xdr:rowOff>0</xdr:rowOff>
    </xdr:from>
    <xdr:to>
      <xdr:col>2</xdr:col>
      <xdr:colOff>19050</xdr:colOff>
      <xdr:row>25</xdr:row>
      <xdr:rowOff>0</xdr:rowOff>
    </xdr:to>
    <xdr:sp>
      <xdr:nvSpPr>
        <xdr:cNvPr id="1871" name="Rectangle 293"/>
        <xdr:cNvSpPr>
          <a:spLocks/>
        </xdr:cNvSpPr>
      </xdr:nvSpPr>
      <xdr:spPr>
        <a:xfrm flipH="1">
          <a:off x="17430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>
      <xdr:nvSpPr>
        <xdr:cNvPr id="1872" name="Rectangle 294"/>
        <xdr:cNvSpPr>
          <a:spLocks/>
        </xdr:cNvSpPr>
      </xdr:nvSpPr>
      <xdr:spPr>
        <a:xfrm>
          <a:off x="876300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>
      <xdr:nvSpPr>
        <xdr:cNvPr id="1873" name="Rectangle 295"/>
        <xdr:cNvSpPr>
          <a:spLocks/>
        </xdr:cNvSpPr>
      </xdr:nvSpPr>
      <xdr:spPr>
        <a:xfrm flipH="1">
          <a:off x="876300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25</xdr:row>
      <xdr:rowOff>0</xdr:rowOff>
    </xdr:from>
    <xdr:to>
      <xdr:col>2</xdr:col>
      <xdr:colOff>19050</xdr:colOff>
      <xdr:row>25</xdr:row>
      <xdr:rowOff>0</xdr:rowOff>
    </xdr:to>
    <xdr:sp>
      <xdr:nvSpPr>
        <xdr:cNvPr id="1874" name="Rectangle 296"/>
        <xdr:cNvSpPr>
          <a:spLocks/>
        </xdr:cNvSpPr>
      </xdr:nvSpPr>
      <xdr:spPr>
        <a:xfrm flipH="1">
          <a:off x="17430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>
      <xdr:nvSpPr>
        <xdr:cNvPr id="1875" name="Rectangle 297"/>
        <xdr:cNvSpPr>
          <a:spLocks/>
        </xdr:cNvSpPr>
      </xdr:nvSpPr>
      <xdr:spPr>
        <a:xfrm>
          <a:off x="876300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>
      <xdr:nvSpPr>
        <xdr:cNvPr id="1876" name="Rectangle 298"/>
        <xdr:cNvSpPr>
          <a:spLocks/>
        </xdr:cNvSpPr>
      </xdr:nvSpPr>
      <xdr:spPr>
        <a:xfrm flipH="1">
          <a:off x="876300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25</xdr:row>
      <xdr:rowOff>0</xdr:rowOff>
    </xdr:from>
    <xdr:to>
      <xdr:col>2</xdr:col>
      <xdr:colOff>19050</xdr:colOff>
      <xdr:row>25</xdr:row>
      <xdr:rowOff>0</xdr:rowOff>
    </xdr:to>
    <xdr:sp>
      <xdr:nvSpPr>
        <xdr:cNvPr id="1877" name="Rectangle 299"/>
        <xdr:cNvSpPr>
          <a:spLocks/>
        </xdr:cNvSpPr>
      </xdr:nvSpPr>
      <xdr:spPr>
        <a:xfrm flipH="1">
          <a:off x="17430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>
      <xdr:nvSpPr>
        <xdr:cNvPr id="1878" name="Rectangle 300"/>
        <xdr:cNvSpPr>
          <a:spLocks/>
        </xdr:cNvSpPr>
      </xdr:nvSpPr>
      <xdr:spPr>
        <a:xfrm>
          <a:off x="876300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>
      <xdr:nvSpPr>
        <xdr:cNvPr id="1879" name="Rectangle 301"/>
        <xdr:cNvSpPr>
          <a:spLocks/>
        </xdr:cNvSpPr>
      </xdr:nvSpPr>
      <xdr:spPr>
        <a:xfrm flipH="1">
          <a:off x="876300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25</xdr:row>
      <xdr:rowOff>0</xdr:rowOff>
    </xdr:from>
    <xdr:to>
      <xdr:col>2</xdr:col>
      <xdr:colOff>19050</xdr:colOff>
      <xdr:row>25</xdr:row>
      <xdr:rowOff>0</xdr:rowOff>
    </xdr:to>
    <xdr:sp>
      <xdr:nvSpPr>
        <xdr:cNvPr id="1880" name="Rectangle 302"/>
        <xdr:cNvSpPr>
          <a:spLocks/>
        </xdr:cNvSpPr>
      </xdr:nvSpPr>
      <xdr:spPr>
        <a:xfrm flipH="1">
          <a:off x="17430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>
      <xdr:nvSpPr>
        <xdr:cNvPr id="1881" name="Rectangle 303"/>
        <xdr:cNvSpPr>
          <a:spLocks/>
        </xdr:cNvSpPr>
      </xdr:nvSpPr>
      <xdr:spPr>
        <a:xfrm>
          <a:off x="876300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>
      <xdr:nvSpPr>
        <xdr:cNvPr id="1882" name="Rectangle 304"/>
        <xdr:cNvSpPr>
          <a:spLocks/>
        </xdr:cNvSpPr>
      </xdr:nvSpPr>
      <xdr:spPr>
        <a:xfrm flipH="1">
          <a:off x="876300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25</xdr:row>
      <xdr:rowOff>0</xdr:rowOff>
    </xdr:from>
    <xdr:to>
      <xdr:col>2</xdr:col>
      <xdr:colOff>19050</xdr:colOff>
      <xdr:row>25</xdr:row>
      <xdr:rowOff>0</xdr:rowOff>
    </xdr:to>
    <xdr:sp>
      <xdr:nvSpPr>
        <xdr:cNvPr id="1883" name="Rectangle 305"/>
        <xdr:cNvSpPr>
          <a:spLocks/>
        </xdr:cNvSpPr>
      </xdr:nvSpPr>
      <xdr:spPr>
        <a:xfrm flipH="1">
          <a:off x="17430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>
      <xdr:nvSpPr>
        <xdr:cNvPr id="1884" name="Rectangle 306"/>
        <xdr:cNvSpPr>
          <a:spLocks/>
        </xdr:cNvSpPr>
      </xdr:nvSpPr>
      <xdr:spPr>
        <a:xfrm>
          <a:off x="876300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>
      <xdr:nvSpPr>
        <xdr:cNvPr id="1885" name="Rectangle 307"/>
        <xdr:cNvSpPr>
          <a:spLocks/>
        </xdr:cNvSpPr>
      </xdr:nvSpPr>
      <xdr:spPr>
        <a:xfrm flipH="1">
          <a:off x="876300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25</xdr:row>
      <xdr:rowOff>0</xdr:rowOff>
    </xdr:from>
    <xdr:to>
      <xdr:col>2</xdr:col>
      <xdr:colOff>19050</xdr:colOff>
      <xdr:row>25</xdr:row>
      <xdr:rowOff>0</xdr:rowOff>
    </xdr:to>
    <xdr:sp>
      <xdr:nvSpPr>
        <xdr:cNvPr id="1886" name="Rectangle 308"/>
        <xdr:cNvSpPr>
          <a:spLocks/>
        </xdr:cNvSpPr>
      </xdr:nvSpPr>
      <xdr:spPr>
        <a:xfrm flipH="1">
          <a:off x="17430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>
      <xdr:nvSpPr>
        <xdr:cNvPr id="1887" name="Rectangle 309"/>
        <xdr:cNvSpPr>
          <a:spLocks/>
        </xdr:cNvSpPr>
      </xdr:nvSpPr>
      <xdr:spPr>
        <a:xfrm>
          <a:off x="876300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>
      <xdr:nvSpPr>
        <xdr:cNvPr id="1888" name="Rectangle 310"/>
        <xdr:cNvSpPr>
          <a:spLocks/>
        </xdr:cNvSpPr>
      </xdr:nvSpPr>
      <xdr:spPr>
        <a:xfrm flipH="1">
          <a:off x="876300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25</xdr:row>
      <xdr:rowOff>0</xdr:rowOff>
    </xdr:from>
    <xdr:to>
      <xdr:col>2</xdr:col>
      <xdr:colOff>19050</xdr:colOff>
      <xdr:row>25</xdr:row>
      <xdr:rowOff>0</xdr:rowOff>
    </xdr:to>
    <xdr:sp>
      <xdr:nvSpPr>
        <xdr:cNvPr id="1889" name="Rectangle 311"/>
        <xdr:cNvSpPr>
          <a:spLocks/>
        </xdr:cNvSpPr>
      </xdr:nvSpPr>
      <xdr:spPr>
        <a:xfrm flipH="1">
          <a:off x="17430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64</xdr:row>
      <xdr:rowOff>0</xdr:rowOff>
    </xdr:from>
    <xdr:to>
      <xdr:col>1</xdr:col>
      <xdr:colOff>571500</xdr:colOff>
      <xdr:row>64</xdr:row>
      <xdr:rowOff>0</xdr:rowOff>
    </xdr:to>
    <xdr:sp>
      <xdr:nvSpPr>
        <xdr:cNvPr id="1890" name="Rectangle 312"/>
        <xdr:cNvSpPr>
          <a:spLocks/>
        </xdr:cNvSpPr>
      </xdr:nvSpPr>
      <xdr:spPr>
        <a:xfrm>
          <a:off x="876300" y="1219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64</xdr:row>
      <xdr:rowOff>0</xdr:rowOff>
    </xdr:from>
    <xdr:to>
      <xdr:col>1</xdr:col>
      <xdr:colOff>571500</xdr:colOff>
      <xdr:row>64</xdr:row>
      <xdr:rowOff>0</xdr:rowOff>
    </xdr:to>
    <xdr:sp>
      <xdr:nvSpPr>
        <xdr:cNvPr id="1891" name="Rectangle 313"/>
        <xdr:cNvSpPr>
          <a:spLocks/>
        </xdr:cNvSpPr>
      </xdr:nvSpPr>
      <xdr:spPr>
        <a:xfrm flipH="1">
          <a:off x="876300" y="1219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64</xdr:row>
      <xdr:rowOff>0</xdr:rowOff>
    </xdr:from>
    <xdr:to>
      <xdr:col>2</xdr:col>
      <xdr:colOff>19050</xdr:colOff>
      <xdr:row>64</xdr:row>
      <xdr:rowOff>0</xdr:rowOff>
    </xdr:to>
    <xdr:sp>
      <xdr:nvSpPr>
        <xdr:cNvPr id="1892" name="Rectangle 314"/>
        <xdr:cNvSpPr>
          <a:spLocks/>
        </xdr:cNvSpPr>
      </xdr:nvSpPr>
      <xdr:spPr>
        <a:xfrm flipH="1">
          <a:off x="1743075" y="1219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64</xdr:row>
      <xdr:rowOff>0</xdr:rowOff>
    </xdr:from>
    <xdr:to>
      <xdr:col>1</xdr:col>
      <xdr:colOff>571500</xdr:colOff>
      <xdr:row>64</xdr:row>
      <xdr:rowOff>0</xdr:rowOff>
    </xdr:to>
    <xdr:sp>
      <xdr:nvSpPr>
        <xdr:cNvPr id="1893" name="Rectangle 315"/>
        <xdr:cNvSpPr>
          <a:spLocks/>
        </xdr:cNvSpPr>
      </xdr:nvSpPr>
      <xdr:spPr>
        <a:xfrm>
          <a:off x="876300" y="1219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64</xdr:row>
      <xdr:rowOff>0</xdr:rowOff>
    </xdr:from>
    <xdr:to>
      <xdr:col>1</xdr:col>
      <xdr:colOff>571500</xdr:colOff>
      <xdr:row>64</xdr:row>
      <xdr:rowOff>0</xdr:rowOff>
    </xdr:to>
    <xdr:sp>
      <xdr:nvSpPr>
        <xdr:cNvPr id="1894" name="Rectangle 316"/>
        <xdr:cNvSpPr>
          <a:spLocks/>
        </xdr:cNvSpPr>
      </xdr:nvSpPr>
      <xdr:spPr>
        <a:xfrm flipH="1">
          <a:off x="876300" y="1219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64</xdr:row>
      <xdr:rowOff>0</xdr:rowOff>
    </xdr:from>
    <xdr:to>
      <xdr:col>2</xdr:col>
      <xdr:colOff>19050</xdr:colOff>
      <xdr:row>64</xdr:row>
      <xdr:rowOff>0</xdr:rowOff>
    </xdr:to>
    <xdr:sp>
      <xdr:nvSpPr>
        <xdr:cNvPr id="1895" name="Rectangle 317"/>
        <xdr:cNvSpPr>
          <a:spLocks/>
        </xdr:cNvSpPr>
      </xdr:nvSpPr>
      <xdr:spPr>
        <a:xfrm flipH="1">
          <a:off x="1743075" y="1219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896" name="Rectangle 327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897" name="Rectangle 328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898" name="Rectangle 329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899" name="Rectangle 330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900" name="Rectangle 331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901" name="Rectangle 332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902" name="Rectangle 333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903" name="Rectangle 334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904" name="Rectangle 335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905" name="Rectangle 336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906" name="Rectangle 337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907" name="Rectangle 338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908" name="Rectangle 339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909" name="Rectangle 340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910" name="Rectangle 341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911" name="Rectangle 342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912" name="Rectangle 343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913" name="Rectangle 344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914" name="Rectangle 345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915" name="Rectangle 346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916" name="Rectangle 347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917" name="Rectangle 348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918" name="Rectangle 349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919" name="Rectangle 350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920" name="Rectangle 351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921" name="Rectangle 352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922" name="Rectangle 353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923" name="Rectangle 354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924" name="Rectangle 355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925" name="Rectangle 356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926" name="Rectangle 357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927" name="Rectangle 358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928" name="Rectangle 359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929" name="Rectangle 360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930" name="Rectangle 361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931" name="Rectangle 362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266700</xdr:colOff>
      <xdr:row>25</xdr:row>
      <xdr:rowOff>0</xdr:rowOff>
    </xdr:to>
    <xdr:sp>
      <xdr:nvSpPr>
        <xdr:cNvPr id="1932" name="Rectangle 363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266700</xdr:colOff>
      <xdr:row>25</xdr:row>
      <xdr:rowOff>0</xdr:rowOff>
    </xdr:to>
    <xdr:sp>
      <xdr:nvSpPr>
        <xdr:cNvPr id="1933" name="Rectangle 364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>
      <xdr:nvSpPr>
        <xdr:cNvPr id="1934" name="Rectangle 365"/>
        <xdr:cNvSpPr>
          <a:spLocks/>
        </xdr:cNvSpPr>
      </xdr:nvSpPr>
      <xdr:spPr>
        <a:xfrm>
          <a:off x="876300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>
      <xdr:nvSpPr>
        <xdr:cNvPr id="1935" name="Rectangle 366"/>
        <xdr:cNvSpPr>
          <a:spLocks/>
        </xdr:cNvSpPr>
      </xdr:nvSpPr>
      <xdr:spPr>
        <a:xfrm flipH="1">
          <a:off x="876300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25</xdr:row>
      <xdr:rowOff>0</xdr:rowOff>
    </xdr:from>
    <xdr:to>
      <xdr:col>2</xdr:col>
      <xdr:colOff>19050</xdr:colOff>
      <xdr:row>25</xdr:row>
      <xdr:rowOff>0</xdr:rowOff>
    </xdr:to>
    <xdr:sp>
      <xdr:nvSpPr>
        <xdr:cNvPr id="1936" name="Rectangle 367"/>
        <xdr:cNvSpPr>
          <a:spLocks/>
        </xdr:cNvSpPr>
      </xdr:nvSpPr>
      <xdr:spPr>
        <a:xfrm flipH="1">
          <a:off x="17430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>
      <xdr:nvSpPr>
        <xdr:cNvPr id="1937" name="Rectangle 368"/>
        <xdr:cNvSpPr>
          <a:spLocks/>
        </xdr:cNvSpPr>
      </xdr:nvSpPr>
      <xdr:spPr>
        <a:xfrm>
          <a:off x="876300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>
      <xdr:nvSpPr>
        <xdr:cNvPr id="1938" name="Rectangle 369"/>
        <xdr:cNvSpPr>
          <a:spLocks/>
        </xdr:cNvSpPr>
      </xdr:nvSpPr>
      <xdr:spPr>
        <a:xfrm flipH="1">
          <a:off x="876300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25</xdr:row>
      <xdr:rowOff>0</xdr:rowOff>
    </xdr:from>
    <xdr:to>
      <xdr:col>2</xdr:col>
      <xdr:colOff>19050</xdr:colOff>
      <xdr:row>25</xdr:row>
      <xdr:rowOff>0</xdr:rowOff>
    </xdr:to>
    <xdr:sp>
      <xdr:nvSpPr>
        <xdr:cNvPr id="1939" name="Rectangle 370"/>
        <xdr:cNvSpPr>
          <a:spLocks/>
        </xdr:cNvSpPr>
      </xdr:nvSpPr>
      <xdr:spPr>
        <a:xfrm flipH="1">
          <a:off x="17430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>
      <xdr:nvSpPr>
        <xdr:cNvPr id="1940" name="Rectangle 371"/>
        <xdr:cNvSpPr>
          <a:spLocks/>
        </xdr:cNvSpPr>
      </xdr:nvSpPr>
      <xdr:spPr>
        <a:xfrm>
          <a:off x="876300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>
      <xdr:nvSpPr>
        <xdr:cNvPr id="1941" name="Rectangle 372"/>
        <xdr:cNvSpPr>
          <a:spLocks/>
        </xdr:cNvSpPr>
      </xdr:nvSpPr>
      <xdr:spPr>
        <a:xfrm flipH="1">
          <a:off x="876300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25</xdr:row>
      <xdr:rowOff>0</xdr:rowOff>
    </xdr:from>
    <xdr:to>
      <xdr:col>2</xdr:col>
      <xdr:colOff>19050</xdr:colOff>
      <xdr:row>25</xdr:row>
      <xdr:rowOff>0</xdr:rowOff>
    </xdr:to>
    <xdr:sp>
      <xdr:nvSpPr>
        <xdr:cNvPr id="1942" name="Rectangle 373"/>
        <xdr:cNvSpPr>
          <a:spLocks/>
        </xdr:cNvSpPr>
      </xdr:nvSpPr>
      <xdr:spPr>
        <a:xfrm flipH="1">
          <a:off x="17430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>
      <xdr:nvSpPr>
        <xdr:cNvPr id="1943" name="Rectangle 374"/>
        <xdr:cNvSpPr>
          <a:spLocks/>
        </xdr:cNvSpPr>
      </xdr:nvSpPr>
      <xdr:spPr>
        <a:xfrm>
          <a:off x="876300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>
      <xdr:nvSpPr>
        <xdr:cNvPr id="1944" name="Rectangle 375"/>
        <xdr:cNvSpPr>
          <a:spLocks/>
        </xdr:cNvSpPr>
      </xdr:nvSpPr>
      <xdr:spPr>
        <a:xfrm flipH="1">
          <a:off x="876300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25</xdr:row>
      <xdr:rowOff>0</xdr:rowOff>
    </xdr:from>
    <xdr:to>
      <xdr:col>2</xdr:col>
      <xdr:colOff>19050</xdr:colOff>
      <xdr:row>25</xdr:row>
      <xdr:rowOff>0</xdr:rowOff>
    </xdr:to>
    <xdr:sp>
      <xdr:nvSpPr>
        <xdr:cNvPr id="1945" name="Rectangle 376"/>
        <xdr:cNvSpPr>
          <a:spLocks/>
        </xdr:cNvSpPr>
      </xdr:nvSpPr>
      <xdr:spPr>
        <a:xfrm flipH="1">
          <a:off x="17430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>
      <xdr:nvSpPr>
        <xdr:cNvPr id="1946" name="Rectangle 377"/>
        <xdr:cNvSpPr>
          <a:spLocks/>
        </xdr:cNvSpPr>
      </xdr:nvSpPr>
      <xdr:spPr>
        <a:xfrm>
          <a:off x="876300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>
      <xdr:nvSpPr>
        <xdr:cNvPr id="1947" name="Rectangle 378"/>
        <xdr:cNvSpPr>
          <a:spLocks/>
        </xdr:cNvSpPr>
      </xdr:nvSpPr>
      <xdr:spPr>
        <a:xfrm flipH="1">
          <a:off x="876300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25</xdr:row>
      <xdr:rowOff>0</xdr:rowOff>
    </xdr:from>
    <xdr:to>
      <xdr:col>2</xdr:col>
      <xdr:colOff>19050</xdr:colOff>
      <xdr:row>25</xdr:row>
      <xdr:rowOff>0</xdr:rowOff>
    </xdr:to>
    <xdr:sp>
      <xdr:nvSpPr>
        <xdr:cNvPr id="1948" name="Rectangle 379"/>
        <xdr:cNvSpPr>
          <a:spLocks/>
        </xdr:cNvSpPr>
      </xdr:nvSpPr>
      <xdr:spPr>
        <a:xfrm flipH="1">
          <a:off x="17430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>
      <xdr:nvSpPr>
        <xdr:cNvPr id="1949" name="Rectangle 380"/>
        <xdr:cNvSpPr>
          <a:spLocks/>
        </xdr:cNvSpPr>
      </xdr:nvSpPr>
      <xdr:spPr>
        <a:xfrm>
          <a:off x="876300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>
      <xdr:nvSpPr>
        <xdr:cNvPr id="1950" name="Rectangle 381"/>
        <xdr:cNvSpPr>
          <a:spLocks/>
        </xdr:cNvSpPr>
      </xdr:nvSpPr>
      <xdr:spPr>
        <a:xfrm flipH="1">
          <a:off x="876300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25</xdr:row>
      <xdr:rowOff>0</xdr:rowOff>
    </xdr:from>
    <xdr:to>
      <xdr:col>2</xdr:col>
      <xdr:colOff>19050</xdr:colOff>
      <xdr:row>25</xdr:row>
      <xdr:rowOff>0</xdr:rowOff>
    </xdr:to>
    <xdr:sp>
      <xdr:nvSpPr>
        <xdr:cNvPr id="1951" name="Rectangle 382"/>
        <xdr:cNvSpPr>
          <a:spLocks/>
        </xdr:cNvSpPr>
      </xdr:nvSpPr>
      <xdr:spPr>
        <a:xfrm flipH="1">
          <a:off x="17430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>
      <xdr:nvSpPr>
        <xdr:cNvPr id="1952" name="Rectangle 383"/>
        <xdr:cNvSpPr>
          <a:spLocks/>
        </xdr:cNvSpPr>
      </xdr:nvSpPr>
      <xdr:spPr>
        <a:xfrm>
          <a:off x="876300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>
      <xdr:nvSpPr>
        <xdr:cNvPr id="1953" name="Rectangle 384"/>
        <xdr:cNvSpPr>
          <a:spLocks/>
        </xdr:cNvSpPr>
      </xdr:nvSpPr>
      <xdr:spPr>
        <a:xfrm flipH="1">
          <a:off x="876300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25</xdr:row>
      <xdr:rowOff>0</xdr:rowOff>
    </xdr:from>
    <xdr:to>
      <xdr:col>2</xdr:col>
      <xdr:colOff>19050</xdr:colOff>
      <xdr:row>25</xdr:row>
      <xdr:rowOff>0</xdr:rowOff>
    </xdr:to>
    <xdr:sp>
      <xdr:nvSpPr>
        <xdr:cNvPr id="1954" name="Rectangle 385"/>
        <xdr:cNvSpPr>
          <a:spLocks/>
        </xdr:cNvSpPr>
      </xdr:nvSpPr>
      <xdr:spPr>
        <a:xfrm flipH="1">
          <a:off x="17430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>
      <xdr:nvSpPr>
        <xdr:cNvPr id="1955" name="Rectangle 386"/>
        <xdr:cNvSpPr>
          <a:spLocks/>
        </xdr:cNvSpPr>
      </xdr:nvSpPr>
      <xdr:spPr>
        <a:xfrm>
          <a:off x="876300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>
      <xdr:nvSpPr>
        <xdr:cNvPr id="1956" name="Rectangle 387"/>
        <xdr:cNvSpPr>
          <a:spLocks/>
        </xdr:cNvSpPr>
      </xdr:nvSpPr>
      <xdr:spPr>
        <a:xfrm flipH="1">
          <a:off x="876300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25</xdr:row>
      <xdr:rowOff>0</xdr:rowOff>
    </xdr:from>
    <xdr:to>
      <xdr:col>2</xdr:col>
      <xdr:colOff>19050</xdr:colOff>
      <xdr:row>25</xdr:row>
      <xdr:rowOff>0</xdr:rowOff>
    </xdr:to>
    <xdr:sp>
      <xdr:nvSpPr>
        <xdr:cNvPr id="1957" name="Rectangle 388"/>
        <xdr:cNvSpPr>
          <a:spLocks/>
        </xdr:cNvSpPr>
      </xdr:nvSpPr>
      <xdr:spPr>
        <a:xfrm flipH="1">
          <a:off x="17430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116</xdr:row>
      <xdr:rowOff>0</xdr:rowOff>
    </xdr:from>
    <xdr:to>
      <xdr:col>2</xdr:col>
      <xdr:colOff>266700</xdr:colOff>
      <xdr:row>116</xdr:row>
      <xdr:rowOff>0</xdr:rowOff>
    </xdr:to>
    <xdr:sp>
      <xdr:nvSpPr>
        <xdr:cNvPr id="1958" name="Rectangle 389"/>
        <xdr:cNvSpPr>
          <a:spLocks/>
        </xdr:cNvSpPr>
      </xdr:nvSpPr>
      <xdr:spPr>
        <a:xfrm>
          <a:off x="2352675" y="22098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116</xdr:row>
      <xdr:rowOff>0</xdr:rowOff>
    </xdr:from>
    <xdr:to>
      <xdr:col>2</xdr:col>
      <xdr:colOff>266700</xdr:colOff>
      <xdr:row>116</xdr:row>
      <xdr:rowOff>0</xdr:rowOff>
    </xdr:to>
    <xdr:sp>
      <xdr:nvSpPr>
        <xdr:cNvPr id="1959" name="Rectangle 390"/>
        <xdr:cNvSpPr>
          <a:spLocks/>
        </xdr:cNvSpPr>
      </xdr:nvSpPr>
      <xdr:spPr>
        <a:xfrm flipH="1">
          <a:off x="2352675" y="22098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</xdr:row>
      <xdr:rowOff>0</xdr:rowOff>
    </xdr:from>
    <xdr:to>
      <xdr:col>1</xdr:col>
      <xdr:colOff>571500</xdr:colOff>
      <xdr:row>9</xdr:row>
      <xdr:rowOff>0</xdr:rowOff>
    </xdr:to>
    <xdr:sp>
      <xdr:nvSpPr>
        <xdr:cNvPr id="1960" name="Rectangle 391"/>
        <xdr:cNvSpPr>
          <a:spLocks/>
        </xdr:cNvSpPr>
      </xdr:nvSpPr>
      <xdr:spPr>
        <a:xfrm>
          <a:off x="876300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</xdr:row>
      <xdr:rowOff>0</xdr:rowOff>
    </xdr:from>
    <xdr:to>
      <xdr:col>1</xdr:col>
      <xdr:colOff>571500</xdr:colOff>
      <xdr:row>9</xdr:row>
      <xdr:rowOff>0</xdr:rowOff>
    </xdr:to>
    <xdr:sp>
      <xdr:nvSpPr>
        <xdr:cNvPr id="1961" name="Rectangle 392"/>
        <xdr:cNvSpPr>
          <a:spLocks/>
        </xdr:cNvSpPr>
      </xdr:nvSpPr>
      <xdr:spPr>
        <a:xfrm flipH="1">
          <a:off x="876300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9</xdr:row>
      <xdr:rowOff>0</xdr:rowOff>
    </xdr:from>
    <xdr:to>
      <xdr:col>2</xdr:col>
      <xdr:colOff>19050</xdr:colOff>
      <xdr:row>9</xdr:row>
      <xdr:rowOff>0</xdr:rowOff>
    </xdr:to>
    <xdr:sp>
      <xdr:nvSpPr>
        <xdr:cNvPr id="1962" name="Rectangle 393"/>
        <xdr:cNvSpPr>
          <a:spLocks/>
        </xdr:cNvSpPr>
      </xdr:nvSpPr>
      <xdr:spPr>
        <a:xfrm flipH="1">
          <a:off x="1743075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64</xdr:row>
      <xdr:rowOff>0</xdr:rowOff>
    </xdr:from>
    <xdr:to>
      <xdr:col>1</xdr:col>
      <xdr:colOff>571500</xdr:colOff>
      <xdr:row>64</xdr:row>
      <xdr:rowOff>0</xdr:rowOff>
    </xdr:to>
    <xdr:sp>
      <xdr:nvSpPr>
        <xdr:cNvPr id="1963" name="Rectangle 394"/>
        <xdr:cNvSpPr>
          <a:spLocks/>
        </xdr:cNvSpPr>
      </xdr:nvSpPr>
      <xdr:spPr>
        <a:xfrm>
          <a:off x="876300" y="1219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64</xdr:row>
      <xdr:rowOff>0</xdr:rowOff>
    </xdr:from>
    <xdr:to>
      <xdr:col>1</xdr:col>
      <xdr:colOff>571500</xdr:colOff>
      <xdr:row>64</xdr:row>
      <xdr:rowOff>0</xdr:rowOff>
    </xdr:to>
    <xdr:sp>
      <xdr:nvSpPr>
        <xdr:cNvPr id="1964" name="Rectangle 395"/>
        <xdr:cNvSpPr>
          <a:spLocks/>
        </xdr:cNvSpPr>
      </xdr:nvSpPr>
      <xdr:spPr>
        <a:xfrm flipH="1">
          <a:off x="876300" y="1219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64</xdr:row>
      <xdr:rowOff>0</xdr:rowOff>
    </xdr:from>
    <xdr:to>
      <xdr:col>2</xdr:col>
      <xdr:colOff>19050</xdr:colOff>
      <xdr:row>64</xdr:row>
      <xdr:rowOff>0</xdr:rowOff>
    </xdr:to>
    <xdr:sp>
      <xdr:nvSpPr>
        <xdr:cNvPr id="1965" name="Rectangle 396"/>
        <xdr:cNvSpPr>
          <a:spLocks/>
        </xdr:cNvSpPr>
      </xdr:nvSpPr>
      <xdr:spPr>
        <a:xfrm flipH="1">
          <a:off x="1743075" y="1219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82</xdr:row>
      <xdr:rowOff>0</xdr:rowOff>
    </xdr:from>
    <xdr:to>
      <xdr:col>1</xdr:col>
      <xdr:colOff>571500</xdr:colOff>
      <xdr:row>82</xdr:row>
      <xdr:rowOff>0</xdr:rowOff>
    </xdr:to>
    <xdr:sp>
      <xdr:nvSpPr>
        <xdr:cNvPr id="1966" name="Rectangle 406"/>
        <xdr:cNvSpPr>
          <a:spLocks/>
        </xdr:cNvSpPr>
      </xdr:nvSpPr>
      <xdr:spPr>
        <a:xfrm>
          <a:off x="876300" y="15621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82</xdr:row>
      <xdr:rowOff>0</xdr:rowOff>
    </xdr:from>
    <xdr:to>
      <xdr:col>1</xdr:col>
      <xdr:colOff>571500</xdr:colOff>
      <xdr:row>82</xdr:row>
      <xdr:rowOff>0</xdr:rowOff>
    </xdr:to>
    <xdr:sp>
      <xdr:nvSpPr>
        <xdr:cNvPr id="1967" name="Rectangle 407"/>
        <xdr:cNvSpPr>
          <a:spLocks/>
        </xdr:cNvSpPr>
      </xdr:nvSpPr>
      <xdr:spPr>
        <a:xfrm flipH="1">
          <a:off x="876300" y="15621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82</xdr:row>
      <xdr:rowOff>0</xdr:rowOff>
    </xdr:from>
    <xdr:to>
      <xdr:col>2</xdr:col>
      <xdr:colOff>19050</xdr:colOff>
      <xdr:row>82</xdr:row>
      <xdr:rowOff>0</xdr:rowOff>
    </xdr:to>
    <xdr:sp>
      <xdr:nvSpPr>
        <xdr:cNvPr id="1968" name="Rectangle 408"/>
        <xdr:cNvSpPr>
          <a:spLocks/>
        </xdr:cNvSpPr>
      </xdr:nvSpPr>
      <xdr:spPr>
        <a:xfrm flipH="1">
          <a:off x="1743075" y="15621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110</xdr:row>
      <xdr:rowOff>0</xdr:rowOff>
    </xdr:from>
    <xdr:to>
      <xdr:col>2</xdr:col>
      <xdr:colOff>266700</xdr:colOff>
      <xdr:row>110</xdr:row>
      <xdr:rowOff>0</xdr:rowOff>
    </xdr:to>
    <xdr:sp>
      <xdr:nvSpPr>
        <xdr:cNvPr id="1969" name="Rectangle 1"/>
        <xdr:cNvSpPr>
          <a:spLocks/>
        </xdr:cNvSpPr>
      </xdr:nvSpPr>
      <xdr:spPr>
        <a:xfrm>
          <a:off x="2352675" y="20955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110</xdr:row>
      <xdr:rowOff>0</xdr:rowOff>
    </xdr:from>
    <xdr:to>
      <xdr:col>2</xdr:col>
      <xdr:colOff>266700</xdr:colOff>
      <xdr:row>110</xdr:row>
      <xdr:rowOff>0</xdr:rowOff>
    </xdr:to>
    <xdr:sp>
      <xdr:nvSpPr>
        <xdr:cNvPr id="1970" name="Rectangle 2"/>
        <xdr:cNvSpPr>
          <a:spLocks/>
        </xdr:cNvSpPr>
      </xdr:nvSpPr>
      <xdr:spPr>
        <a:xfrm flipH="1">
          <a:off x="2352675" y="20955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</xdr:row>
      <xdr:rowOff>0</xdr:rowOff>
    </xdr:from>
    <xdr:to>
      <xdr:col>1</xdr:col>
      <xdr:colOff>571500</xdr:colOff>
      <xdr:row>9</xdr:row>
      <xdr:rowOff>0</xdr:rowOff>
    </xdr:to>
    <xdr:sp>
      <xdr:nvSpPr>
        <xdr:cNvPr id="1971" name="Rectangle 3"/>
        <xdr:cNvSpPr>
          <a:spLocks/>
        </xdr:cNvSpPr>
      </xdr:nvSpPr>
      <xdr:spPr>
        <a:xfrm>
          <a:off x="876300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</xdr:row>
      <xdr:rowOff>0</xdr:rowOff>
    </xdr:from>
    <xdr:to>
      <xdr:col>1</xdr:col>
      <xdr:colOff>571500</xdr:colOff>
      <xdr:row>9</xdr:row>
      <xdr:rowOff>0</xdr:rowOff>
    </xdr:to>
    <xdr:sp>
      <xdr:nvSpPr>
        <xdr:cNvPr id="1972" name="Rectangle 4"/>
        <xdr:cNvSpPr>
          <a:spLocks/>
        </xdr:cNvSpPr>
      </xdr:nvSpPr>
      <xdr:spPr>
        <a:xfrm flipH="1">
          <a:off x="876300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9</xdr:row>
      <xdr:rowOff>0</xdr:rowOff>
    </xdr:from>
    <xdr:to>
      <xdr:col>2</xdr:col>
      <xdr:colOff>19050</xdr:colOff>
      <xdr:row>9</xdr:row>
      <xdr:rowOff>0</xdr:rowOff>
    </xdr:to>
    <xdr:sp>
      <xdr:nvSpPr>
        <xdr:cNvPr id="1973" name="Rectangle 5"/>
        <xdr:cNvSpPr>
          <a:spLocks/>
        </xdr:cNvSpPr>
      </xdr:nvSpPr>
      <xdr:spPr>
        <a:xfrm flipH="1">
          <a:off x="1743075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64</xdr:row>
      <xdr:rowOff>0</xdr:rowOff>
    </xdr:from>
    <xdr:to>
      <xdr:col>1</xdr:col>
      <xdr:colOff>571500</xdr:colOff>
      <xdr:row>64</xdr:row>
      <xdr:rowOff>0</xdr:rowOff>
    </xdr:to>
    <xdr:sp>
      <xdr:nvSpPr>
        <xdr:cNvPr id="1974" name="Rectangle 6"/>
        <xdr:cNvSpPr>
          <a:spLocks/>
        </xdr:cNvSpPr>
      </xdr:nvSpPr>
      <xdr:spPr>
        <a:xfrm>
          <a:off x="876300" y="1219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64</xdr:row>
      <xdr:rowOff>0</xdr:rowOff>
    </xdr:from>
    <xdr:to>
      <xdr:col>1</xdr:col>
      <xdr:colOff>571500</xdr:colOff>
      <xdr:row>64</xdr:row>
      <xdr:rowOff>0</xdr:rowOff>
    </xdr:to>
    <xdr:sp>
      <xdr:nvSpPr>
        <xdr:cNvPr id="1975" name="Rectangle 7"/>
        <xdr:cNvSpPr>
          <a:spLocks/>
        </xdr:cNvSpPr>
      </xdr:nvSpPr>
      <xdr:spPr>
        <a:xfrm flipH="1">
          <a:off x="876300" y="1219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64</xdr:row>
      <xdr:rowOff>0</xdr:rowOff>
    </xdr:from>
    <xdr:to>
      <xdr:col>2</xdr:col>
      <xdr:colOff>19050</xdr:colOff>
      <xdr:row>64</xdr:row>
      <xdr:rowOff>0</xdr:rowOff>
    </xdr:to>
    <xdr:sp>
      <xdr:nvSpPr>
        <xdr:cNvPr id="1976" name="Rectangle 8"/>
        <xdr:cNvSpPr>
          <a:spLocks/>
        </xdr:cNvSpPr>
      </xdr:nvSpPr>
      <xdr:spPr>
        <a:xfrm flipH="1">
          <a:off x="1743075" y="1219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571500</xdr:colOff>
      <xdr:row>33</xdr:row>
      <xdr:rowOff>0</xdr:rowOff>
    </xdr:to>
    <xdr:sp>
      <xdr:nvSpPr>
        <xdr:cNvPr id="1977" name="Rectangle 18"/>
        <xdr:cNvSpPr>
          <a:spLocks/>
        </xdr:cNvSpPr>
      </xdr:nvSpPr>
      <xdr:spPr>
        <a:xfrm>
          <a:off x="876300" y="6286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571500</xdr:colOff>
      <xdr:row>33</xdr:row>
      <xdr:rowOff>0</xdr:rowOff>
    </xdr:to>
    <xdr:sp>
      <xdr:nvSpPr>
        <xdr:cNvPr id="1978" name="Rectangle 19"/>
        <xdr:cNvSpPr>
          <a:spLocks/>
        </xdr:cNvSpPr>
      </xdr:nvSpPr>
      <xdr:spPr>
        <a:xfrm flipH="1">
          <a:off x="876300" y="6286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19050</xdr:colOff>
      <xdr:row>33</xdr:row>
      <xdr:rowOff>0</xdr:rowOff>
    </xdr:to>
    <xdr:sp>
      <xdr:nvSpPr>
        <xdr:cNvPr id="1979" name="Rectangle 20"/>
        <xdr:cNvSpPr>
          <a:spLocks/>
        </xdr:cNvSpPr>
      </xdr:nvSpPr>
      <xdr:spPr>
        <a:xfrm flipH="1">
          <a:off x="1743075" y="6286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980" name="Rectangle 21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981" name="Rectangle 22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982" name="Rectangle 23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983" name="Rectangle 24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984" name="Rectangle 25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985" name="Rectangle 26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986" name="Rectangle 27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987" name="Rectangle 28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988" name="Rectangle 29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989" name="Rectangle 30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990" name="Rectangle 31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991" name="Rectangle 32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992" name="Rectangle 33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993" name="Rectangle 34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994" name="Rectangle 35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995" name="Rectangle 36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996" name="Rectangle 37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997" name="Rectangle 38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998" name="Rectangle 39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1999" name="Rectangle 40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2000" name="Rectangle 41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2001" name="Rectangle 42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2002" name="Rectangle 43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2003" name="Rectangle 44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2004" name="Rectangle 45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2005" name="Rectangle 46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2006" name="Rectangle 47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2007" name="Rectangle 48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2008" name="Rectangle 49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2009" name="Rectangle 50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2010" name="Rectangle 51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2011" name="Rectangle 52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2012" name="Rectangle 53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2013" name="Rectangle 54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2014" name="Rectangle 55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2015" name="Rectangle 56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266700</xdr:colOff>
      <xdr:row>25</xdr:row>
      <xdr:rowOff>0</xdr:rowOff>
    </xdr:to>
    <xdr:sp>
      <xdr:nvSpPr>
        <xdr:cNvPr id="2016" name="Rectangle 57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266700</xdr:colOff>
      <xdr:row>25</xdr:row>
      <xdr:rowOff>0</xdr:rowOff>
    </xdr:to>
    <xdr:sp>
      <xdr:nvSpPr>
        <xdr:cNvPr id="2017" name="Rectangle 58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>
      <xdr:nvSpPr>
        <xdr:cNvPr id="2018" name="Rectangle 59"/>
        <xdr:cNvSpPr>
          <a:spLocks/>
        </xdr:cNvSpPr>
      </xdr:nvSpPr>
      <xdr:spPr>
        <a:xfrm>
          <a:off x="876300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>
      <xdr:nvSpPr>
        <xdr:cNvPr id="2019" name="Rectangle 60"/>
        <xdr:cNvSpPr>
          <a:spLocks/>
        </xdr:cNvSpPr>
      </xdr:nvSpPr>
      <xdr:spPr>
        <a:xfrm flipH="1">
          <a:off x="876300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25</xdr:row>
      <xdr:rowOff>0</xdr:rowOff>
    </xdr:from>
    <xdr:to>
      <xdr:col>2</xdr:col>
      <xdr:colOff>19050</xdr:colOff>
      <xdr:row>25</xdr:row>
      <xdr:rowOff>0</xdr:rowOff>
    </xdr:to>
    <xdr:sp>
      <xdr:nvSpPr>
        <xdr:cNvPr id="2020" name="Rectangle 61"/>
        <xdr:cNvSpPr>
          <a:spLocks/>
        </xdr:cNvSpPr>
      </xdr:nvSpPr>
      <xdr:spPr>
        <a:xfrm flipH="1">
          <a:off x="17430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>
      <xdr:nvSpPr>
        <xdr:cNvPr id="2021" name="Rectangle 62"/>
        <xdr:cNvSpPr>
          <a:spLocks/>
        </xdr:cNvSpPr>
      </xdr:nvSpPr>
      <xdr:spPr>
        <a:xfrm>
          <a:off x="876300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>
      <xdr:nvSpPr>
        <xdr:cNvPr id="2022" name="Rectangle 63"/>
        <xdr:cNvSpPr>
          <a:spLocks/>
        </xdr:cNvSpPr>
      </xdr:nvSpPr>
      <xdr:spPr>
        <a:xfrm flipH="1">
          <a:off x="876300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25</xdr:row>
      <xdr:rowOff>0</xdr:rowOff>
    </xdr:from>
    <xdr:to>
      <xdr:col>2</xdr:col>
      <xdr:colOff>19050</xdr:colOff>
      <xdr:row>25</xdr:row>
      <xdr:rowOff>0</xdr:rowOff>
    </xdr:to>
    <xdr:sp>
      <xdr:nvSpPr>
        <xdr:cNvPr id="2023" name="Rectangle 64"/>
        <xdr:cNvSpPr>
          <a:spLocks/>
        </xdr:cNvSpPr>
      </xdr:nvSpPr>
      <xdr:spPr>
        <a:xfrm flipH="1">
          <a:off x="17430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>
      <xdr:nvSpPr>
        <xdr:cNvPr id="2024" name="Rectangle 65"/>
        <xdr:cNvSpPr>
          <a:spLocks/>
        </xdr:cNvSpPr>
      </xdr:nvSpPr>
      <xdr:spPr>
        <a:xfrm>
          <a:off x="876300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>
      <xdr:nvSpPr>
        <xdr:cNvPr id="2025" name="Rectangle 66"/>
        <xdr:cNvSpPr>
          <a:spLocks/>
        </xdr:cNvSpPr>
      </xdr:nvSpPr>
      <xdr:spPr>
        <a:xfrm flipH="1">
          <a:off x="876300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25</xdr:row>
      <xdr:rowOff>0</xdr:rowOff>
    </xdr:from>
    <xdr:to>
      <xdr:col>2</xdr:col>
      <xdr:colOff>19050</xdr:colOff>
      <xdr:row>25</xdr:row>
      <xdr:rowOff>0</xdr:rowOff>
    </xdr:to>
    <xdr:sp>
      <xdr:nvSpPr>
        <xdr:cNvPr id="2026" name="Rectangle 67"/>
        <xdr:cNvSpPr>
          <a:spLocks/>
        </xdr:cNvSpPr>
      </xdr:nvSpPr>
      <xdr:spPr>
        <a:xfrm flipH="1">
          <a:off x="17430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>
      <xdr:nvSpPr>
        <xdr:cNvPr id="2027" name="Rectangle 68"/>
        <xdr:cNvSpPr>
          <a:spLocks/>
        </xdr:cNvSpPr>
      </xdr:nvSpPr>
      <xdr:spPr>
        <a:xfrm>
          <a:off x="876300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>
      <xdr:nvSpPr>
        <xdr:cNvPr id="2028" name="Rectangle 69"/>
        <xdr:cNvSpPr>
          <a:spLocks/>
        </xdr:cNvSpPr>
      </xdr:nvSpPr>
      <xdr:spPr>
        <a:xfrm flipH="1">
          <a:off x="876300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25</xdr:row>
      <xdr:rowOff>0</xdr:rowOff>
    </xdr:from>
    <xdr:to>
      <xdr:col>2</xdr:col>
      <xdr:colOff>19050</xdr:colOff>
      <xdr:row>25</xdr:row>
      <xdr:rowOff>0</xdr:rowOff>
    </xdr:to>
    <xdr:sp>
      <xdr:nvSpPr>
        <xdr:cNvPr id="2029" name="Rectangle 70"/>
        <xdr:cNvSpPr>
          <a:spLocks/>
        </xdr:cNvSpPr>
      </xdr:nvSpPr>
      <xdr:spPr>
        <a:xfrm flipH="1">
          <a:off x="17430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>
      <xdr:nvSpPr>
        <xdr:cNvPr id="2030" name="Rectangle 71"/>
        <xdr:cNvSpPr>
          <a:spLocks/>
        </xdr:cNvSpPr>
      </xdr:nvSpPr>
      <xdr:spPr>
        <a:xfrm>
          <a:off x="876300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>
      <xdr:nvSpPr>
        <xdr:cNvPr id="2031" name="Rectangle 72"/>
        <xdr:cNvSpPr>
          <a:spLocks/>
        </xdr:cNvSpPr>
      </xdr:nvSpPr>
      <xdr:spPr>
        <a:xfrm flipH="1">
          <a:off x="876300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25</xdr:row>
      <xdr:rowOff>0</xdr:rowOff>
    </xdr:from>
    <xdr:to>
      <xdr:col>2</xdr:col>
      <xdr:colOff>19050</xdr:colOff>
      <xdr:row>25</xdr:row>
      <xdr:rowOff>0</xdr:rowOff>
    </xdr:to>
    <xdr:sp>
      <xdr:nvSpPr>
        <xdr:cNvPr id="2032" name="Rectangle 73"/>
        <xdr:cNvSpPr>
          <a:spLocks/>
        </xdr:cNvSpPr>
      </xdr:nvSpPr>
      <xdr:spPr>
        <a:xfrm flipH="1">
          <a:off x="17430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>
      <xdr:nvSpPr>
        <xdr:cNvPr id="2033" name="Rectangle 74"/>
        <xdr:cNvSpPr>
          <a:spLocks/>
        </xdr:cNvSpPr>
      </xdr:nvSpPr>
      <xdr:spPr>
        <a:xfrm>
          <a:off x="876300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>
      <xdr:nvSpPr>
        <xdr:cNvPr id="2034" name="Rectangle 75"/>
        <xdr:cNvSpPr>
          <a:spLocks/>
        </xdr:cNvSpPr>
      </xdr:nvSpPr>
      <xdr:spPr>
        <a:xfrm flipH="1">
          <a:off x="876300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25</xdr:row>
      <xdr:rowOff>0</xdr:rowOff>
    </xdr:from>
    <xdr:to>
      <xdr:col>2</xdr:col>
      <xdr:colOff>19050</xdr:colOff>
      <xdr:row>25</xdr:row>
      <xdr:rowOff>0</xdr:rowOff>
    </xdr:to>
    <xdr:sp>
      <xdr:nvSpPr>
        <xdr:cNvPr id="2035" name="Rectangle 76"/>
        <xdr:cNvSpPr>
          <a:spLocks/>
        </xdr:cNvSpPr>
      </xdr:nvSpPr>
      <xdr:spPr>
        <a:xfrm flipH="1">
          <a:off x="17430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>
      <xdr:nvSpPr>
        <xdr:cNvPr id="2036" name="Rectangle 77"/>
        <xdr:cNvSpPr>
          <a:spLocks/>
        </xdr:cNvSpPr>
      </xdr:nvSpPr>
      <xdr:spPr>
        <a:xfrm>
          <a:off x="876300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>
      <xdr:nvSpPr>
        <xdr:cNvPr id="2037" name="Rectangle 78"/>
        <xdr:cNvSpPr>
          <a:spLocks/>
        </xdr:cNvSpPr>
      </xdr:nvSpPr>
      <xdr:spPr>
        <a:xfrm flipH="1">
          <a:off x="876300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25</xdr:row>
      <xdr:rowOff>0</xdr:rowOff>
    </xdr:from>
    <xdr:to>
      <xdr:col>2</xdr:col>
      <xdr:colOff>19050</xdr:colOff>
      <xdr:row>25</xdr:row>
      <xdr:rowOff>0</xdr:rowOff>
    </xdr:to>
    <xdr:sp>
      <xdr:nvSpPr>
        <xdr:cNvPr id="2038" name="Rectangle 79"/>
        <xdr:cNvSpPr>
          <a:spLocks/>
        </xdr:cNvSpPr>
      </xdr:nvSpPr>
      <xdr:spPr>
        <a:xfrm flipH="1">
          <a:off x="17430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>
      <xdr:nvSpPr>
        <xdr:cNvPr id="2039" name="Rectangle 80"/>
        <xdr:cNvSpPr>
          <a:spLocks/>
        </xdr:cNvSpPr>
      </xdr:nvSpPr>
      <xdr:spPr>
        <a:xfrm>
          <a:off x="876300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>
      <xdr:nvSpPr>
        <xdr:cNvPr id="2040" name="Rectangle 81"/>
        <xdr:cNvSpPr>
          <a:spLocks/>
        </xdr:cNvSpPr>
      </xdr:nvSpPr>
      <xdr:spPr>
        <a:xfrm flipH="1">
          <a:off x="876300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25</xdr:row>
      <xdr:rowOff>0</xdr:rowOff>
    </xdr:from>
    <xdr:to>
      <xdr:col>2</xdr:col>
      <xdr:colOff>19050</xdr:colOff>
      <xdr:row>25</xdr:row>
      <xdr:rowOff>0</xdr:rowOff>
    </xdr:to>
    <xdr:sp>
      <xdr:nvSpPr>
        <xdr:cNvPr id="2041" name="Rectangle 82"/>
        <xdr:cNvSpPr>
          <a:spLocks/>
        </xdr:cNvSpPr>
      </xdr:nvSpPr>
      <xdr:spPr>
        <a:xfrm flipH="1">
          <a:off x="17430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30</xdr:row>
      <xdr:rowOff>0</xdr:rowOff>
    </xdr:from>
    <xdr:to>
      <xdr:col>1</xdr:col>
      <xdr:colOff>571500</xdr:colOff>
      <xdr:row>30</xdr:row>
      <xdr:rowOff>0</xdr:rowOff>
    </xdr:to>
    <xdr:sp>
      <xdr:nvSpPr>
        <xdr:cNvPr id="2042" name="Rectangle 88"/>
        <xdr:cNvSpPr>
          <a:spLocks/>
        </xdr:cNvSpPr>
      </xdr:nvSpPr>
      <xdr:spPr>
        <a:xfrm>
          <a:off x="876300" y="5715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30</xdr:row>
      <xdr:rowOff>0</xdr:rowOff>
    </xdr:from>
    <xdr:to>
      <xdr:col>1</xdr:col>
      <xdr:colOff>571500</xdr:colOff>
      <xdr:row>30</xdr:row>
      <xdr:rowOff>0</xdr:rowOff>
    </xdr:to>
    <xdr:sp>
      <xdr:nvSpPr>
        <xdr:cNvPr id="2043" name="Rectangle 89"/>
        <xdr:cNvSpPr>
          <a:spLocks/>
        </xdr:cNvSpPr>
      </xdr:nvSpPr>
      <xdr:spPr>
        <a:xfrm flipH="1">
          <a:off x="876300" y="5715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30</xdr:row>
      <xdr:rowOff>0</xdr:rowOff>
    </xdr:from>
    <xdr:to>
      <xdr:col>2</xdr:col>
      <xdr:colOff>19050</xdr:colOff>
      <xdr:row>30</xdr:row>
      <xdr:rowOff>0</xdr:rowOff>
    </xdr:to>
    <xdr:sp>
      <xdr:nvSpPr>
        <xdr:cNvPr id="2044" name="Rectangle 90"/>
        <xdr:cNvSpPr>
          <a:spLocks/>
        </xdr:cNvSpPr>
      </xdr:nvSpPr>
      <xdr:spPr>
        <a:xfrm flipH="1">
          <a:off x="1743075" y="5715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111</xdr:row>
      <xdr:rowOff>0</xdr:rowOff>
    </xdr:from>
    <xdr:to>
      <xdr:col>1</xdr:col>
      <xdr:colOff>571500</xdr:colOff>
      <xdr:row>111</xdr:row>
      <xdr:rowOff>0</xdr:rowOff>
    </xdr:to>
    <xdr:sp>
      <xdr:nvSpPr>
        <xdr:cNvPr id="2045" name="Rectangle 91"/>
        <xdr:cNvSpPr>
          <a:spLocks/>
        </xdr:cNvSpPr>
      </xdr:nvSpPr>
      <xdr:spPr>
        <a:xfrm>
          <a:off x="876300" y="21145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111</xdr:row>
      <xdr:rowOff>0</xdr:rowOff>
    </xdr:from>
    <xdr:to>
      <xdr:col>1</xdr:col>
      <xdr:colOff>571500</xdr:colOff>
      <xdr:row>111</xdr:row>
      <xdr:rowOff>0</xdr:rowOff>
    </xdr:to>
    <xdr:sp>
      <xdr:nvSpPr>
        <xdr:cNvPr id="2046" name="Rectangle 92"/>
        <xdr:cNvSpPr>
          <a:spLocks/>
        </xdr:cNvSpPr>
      </xdr:nvSpPr>
      <xdr:spPr>
        <a:xfrm flipH="1">
          <a:off x="876300" y="21145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111</xdr:row>
      <xdr:rowOff>0</xdr:rowOff>
    </xdr:from>
    <xdr:to>
      <xdr:col>2</xdr:col>
      <xdr:colOff>19050</xdr:colOff>
      <xdr:row>111</xdr:row>
      <xdr:rowOff>0</xdr:rowOff>
    </xdr:to>
    <xdr:sp>
      <xdr:nvSpPr>
        <xdr:cNvPr id="2047" name="Rectangle 93"/>
        <xdr:cNvSpPr>
          <a:spLocks/>
        </xdr:cNvSpPr>
      </xdr:nvSpPr>
      <xdr:spPr>
        <a:xfrm flipH="1">
          <a:off x="1743075" y="21145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94</xdr:row>
      <xdr:rowOff>0</xdr:rowOff>
    </xdr:from>
    <xdr:to>
      <xdr:col>2</xdr:col>
      <xdr:colOff>266700</xdr:colOff>
      <xdr:row>94</xdr:row>
      <xdr:rowOff>0</xdr:rowOff>
    </xdr:to>
    <xdr:sp>
      <xdr:nvSpPr>
        <xdr:cNvPr id="2048" name="Rectangle 94"/>
        <xdr:cNvSpPr>
          <a:spLocks/>
        </xdr:cNvSpPr>
      </xdr:nvSpPr>
      <xdr:spPr>
        <a:xfrm>
          <a:off x="2352675" y="1790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94</xdr:row>
      <xdr:rowOff>0</xdr:rowOff>
    </xdr:from>
    <xdr:to>
      <xdr:col>2</xdr:col>
      <xdr:colOff>266700</xdr:colOff>
      <xdr:row>94</xdr:row>
      <xdr:rowOff>0</xdr:rowOff>
    </xdr:to>
    <xdr:sp>
      <xdr:nvSpPr>
        <xdr:cNvPr id="2049" name="Rectangle 95"/>
        <xdr:cNvSpPr>
          <a:spLocks/>
        </xdr:cNvSpPr>
      </xdr:nvSpPr>
      <xdr:spPr>
        <a:xfrm flipH="1">
          <a:off x="2352675" y="1790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94</xdr:row>
      <xdr:rowOff>0</xdr:rowOff>
    </xdr:from>
    <xdr:to>
      <xdr:col>2</xdr:col>
      <xdr:colOff>266700</xdr:colOff>
      <xdr:row>94</xdr:row>
      <xdr:rowOff>0</xdr:rowOff>
    </xdr:to>
    <xdr:sp>
      <xdr:nvSpPr>
        <xdr:cNvPr id="2050" name="Rectangle 99"/>
        <xdr:cNvSpPr>
          <a:spLocks/>
        </xdr:cNvSpPr>
      </xdr:nvSpPr>
      <xdr:spPr>
        <a:xfrm>
          <a:off x="2352675" y="1790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94</xdr:row>
      <xdr:rowOff>0</xdr:rowOff>
    </xdr:from>
    <xdr:to>
      <xdr:col>2</xdr:col>
      <xdr:colOff>266700</xdr:colOff>
      <xdr:row>94</xdr:row>
      <xdr:rowOff>0</xdr:rowOff>
    </xdr:to>
    <xdr:sp>
      <xdr:nvSpPr>
        <xdr:cNvPr id="2051" name="Rectangle 100"/>
        <xdr:cNvSpPr>
          <a:spLocks/>
        </xdr:cNvSpPr>
      </xdr:nvSpPr>
      <xdr:spPr>
        <a:xfrm flipH="1">
          <a:off x="2352675" y="1790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93</xdr:row>
      <xdr:rowOff>0</xdr:rowOff>
    </xdr:from>
    <xdr:to>
      <xdr:col>1</xdr:col>
      <xdr:colOff>571500</xdr:colOff>
      <xdr:row>93</xdr:row>
      <xdr:rowOff>0</xdr:rowOff>
    </xdr:to>
    <xdr:sp>
      <xdr:nvSpPr>
        <xdr:cNvPr id="2052" name="Rectangle 107"/>
        <xdr:cNvSpPr>
          <a:spLocks/>
        </xdr:cNvSpPr>
      </xdr:nvSpPr>
      <xdr:spPr>
        <a:xfrm>
          <a:off x="876300" y="17716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93</xdr:row>
      <xdr:rowOff>0</xdr:rowOff>
    </xdr:from>
    <xdr:to>
      <xdr:col>1</xdr:col>
      <xdr:colOff>571500</xdr:colOff>
      <xdr:row>93</xdr:row>
      <xdr:rowOff>0</xdr:rowOff>
    </xdr:to>
    <xdr:sp>
      <xdr:nvSpPr>
        <xdr:cNvPr id="2053" name="Rectangle 108"/>
        <xdr:cNvSpPr>
          <a:spLocks/>
        </xdr:cNvSpPr>
      </xdr:nvSpPr>
      <xdr:spPr>
        <a:xfrm flipH="1">
          <a:off x="876300" y="17716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93</xdr:row>
      <xdr:rowOff>0</xdr:rowOff>
    </xdr:from>
    <xdr:to>
      <xdr:col>2</xdr:col>
      <xdr:colOff>19050</xdr:colOff>
      <xdr:row>93</xdr:row>
      <xdr:rowOff>0</xdr:rowOff>
    </xdr:to>
    <xdr:sp>
      <xdr:nvSpPr>
        <xdr:cNvPr id="2054" name="Rectangle 109"/>
        <xdr:cNvSpPr>
          <a:spLocks/>
        </xdr:cNvSpPr>
      </xdr:nvSpPr>
      <xdr:spPr>
        <a:xfrm flipH="1">
          <a:off x="1743075" y="17716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93</xdr:row>
      <xdr:rowOff>0</xdr:rowOff>
    </xdr:from>
    <xdr:to>
      <xdr:col>1</xdr:col>
      <xdr:colOff>571500</xdr:colOff>
      <xdr:row>93</xdr:row>
      <xdr:rowOff>0</xdr:rowOff>
    </xdr:to>
    <xdr:sp>
      <xdr:nvSpPr>
        <xdr:cNvPr id="2055" name="Rectangle 110"/>
        <xdr:cNvSpPr>
          <a:spLocks/>
        </xdr:cNvSpPr>
      </xdr:nvSpPr>
      <xdr:spPr>
        <a:xfrm>
          <a:off x="876300" y="17716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93</xdr:row>
      <xdr:rowOff>0</xdr:rowOff>
    </xdr:from>
    <xdr:to>
      <xdr:col>1</xdr:col>
      <xdr:colOff>571500</xdr:colOff>
      <xdr:row>93</xdr:row>
      <xdr:rowOff>0</xdr:rowOff>
    </xdr:to>
    <xdr:sp>
      <xdr:nvSpPr>
        <xdr:cNvPr id="2056" name="Rectangle 111"/>
        <xdr:cNvSpPr>
          <a:spLocks/>
        </xdr:cNvSpPr>
      </xdr:nvSpPr>
      <xdr:spPr>
        <a:xfrm flipH="1">
          <a:off x="876300" y="17716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93</xdr:row>
      <xdr:rowOff>0</xdr:rowOff>
    </xdr:from>
    <xdr:to>
      <xdr:col>2</xdr:col>
      <xdr:colOff>19050</xdr:colOff>
      <xdr:row>93</xdr:row>
      <xdr:rowOff>0</xdr:rowOff>
    </xdr:to>
    <xdr:sp>
      <xdr:nvSpPr>
        <xdr:cNvPr id="2057" name="Rectangle 112"/>
        <xdr:cNvSpPr>
          <a:spLocks/>
        </xdr:cNvSpPr>
      </xdr:nvSpPr>
      <xdr:spPr>
        <a:xfrm flipH="1">
          <a:off x="1743075" y="17716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26</xdr:row>
      <xdr:rowOff>0</xdr:rowOff>
    </xdr:from>
    <xdr:to>
      <xdr:col>1</xdr:col>
      <xdr:colOff>571500</xdr:colOff>
      <xdr:row>26</xdr:row>
      <xdr:rowOff>0</xdr:rowOff>
    </xdr:to>
    <xdr:sp>
      <xdr:nvSpPr>
        <xdr:cNvPr id="2058" name="Rectangle 175"/>
        <xdr:cNvSpPr>
          <a:spLocks/>
        </xdr:cNvSpPr>
      </xdr:nvSpPr>
      <xdr:spPr>
        <a:xfrm>
          <a:off x="876300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26</xdr:row>
      <xdr:rowOff>0</xdr:rowOff>
    </xdr:from>
    <xdr:to>
      <xdr:col>1</xdr:col>
      <xdr:colOff>571500</xdr:colOff>
      <xdr:row>26</xdr:row>
      <xdr:rowOff>0</xdr:rowOff>
    </xdr:to>
    <xdr:sp>
      <xdr:nvSpPr>
        <xdr:cNvPr id="2059" name="Rectangle 176"/>
        <xdr:cNvSpPr>
          <a:spLocks/>
        </xdr:cNvSpPr>
      </xdr:nvSpPr>
      <xdr:spPr>
        <a:xfrm flipH="1">
          <a:off x="876300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26</xdr:row>
      <xdr:rowOff>0</xdr:rowOff>
    </xdr:from>
    <xdr:to>
      <xdr:col>2</xdr:col>
      <xdr:colOff>19050</xdr:colOff>
      <xdr:row>26</xdr:row>
      <xdr:rowOff>0</xdr:rowOff>
    </xdr:to>
    <xdr:sp>
      <xdr:nvSpPr>
        <xdr:cNvPr id="2060" name="Rectangle 177"/>
        <xdr:cNvSpPr>
          <a:spLocks/>
        </xdr:cNvSpPr>
      </xdr:nvSpPr>
      <xdr:spPr>
        <a:xfrm flipH="1">
          <a:off x="1743075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26</xdr:row>
      <xdr:rowOff>0</xdr:rowOff>
    </xdr:from>
    <xdr:to>
      <xdr:col>1</xdr:col>
      <xdr:colOff>571500</xdr:colOff>
      <xdr:row>26</xdr:row>
      <xdr:rowOff>0</xdr:rowOff>
    </xdr:to>
    <xdr:sp>
      <xdr:nvSpPr>
        <xdr:cNvPr id="2061" name="Rectangle 178"/>
        <xdr:cNvSpPr>
          <a:spLocks/>
        </xdr:cNvSpPr>
      </xdr:nvSpPr>
      <xdr:spPr>
        <a:xfrm>
          <a:off x="876300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26</xdr:row>
      <xdr:rowOff>0</xdr:rowOff>
    </xdr:from>
    <xdr:to>
      <xdr:col>1</xdr:col>
      <xdr:colOff>571500</xdr:colOff>
      <xdr:row>26</xdr:row>
      <xdr:rowOff>0</xdr:rowOff>
    </xdr:to>
    <xdr:sp>
      <xdr:nvSpPr>
        <xdr:cNvPr id="2062" name="Rectangle 179"/>
        <xdr:cNvSpPr>
          <a:spLocks/>
        </xdr:cNvSpPr>
      </xdr:nvSpPr>
      <xdr:spPr>
        <a:xfrm flipH="1">
          <a:off x="876300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26</xdr:row>
      <xdr:rowOff>0</xdr:rowOff>
    </xdr:from>
    <xdr:to>
      <xdr:col>2</xdr:col>
      <xdr:colOff>19050</xdr:colOff>
      <xdr:row>26</xdr:row>
      <xdr:rowOff>0</xdr:rowOff>
    </xdr:to>
    <xdr:sp>
      <xdr:nvSpPr>
        <xdr:cNvPr id="2063" name="Rectangle 180"/>
        <xdr:cNvSpPr>
          <a:spLocks/>
        </xdr:cNvSpPr>
      </xdr:nvSpPr>
      <xdr:spPr>
        <a:xfrm flipH="1">
          <a:off x="1743075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26</xdr:row>
      <xdr:rowOff>0</xdr:rowOff>
    </xdr:from>
    <xdr:to>
      <xdr:col>1</xdr:col>
      <xdr:colOff>571500</xdr:colOff>
      <xdr:row>26</xdr:row>
      <xdr:rowOff>0</xdr:rowOff>
    </xdr:to>
    <xdr:sp>
      <xdr:nvSpPr>
        <xdr:cNvPr id="2064" name="Rectangle 181"/>
        <xdr:cNvSpPr>
          <a:spLocks/>
        </xdr:cNvSpPr>
      </xdr:nvSpPr>
      <xdr:spPr>
        <a:xfrm>
          <a:off x="876300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26</xdr:row>
      <xdr:rowOff>0</xdr:rowOff>
    </xdr:from>
    <xdr:to>
      <xdr:col>1</xdr:col>
      <xdr:colOff>571500</xdr:colOff>
      <xdr:row>26</xdr:row>
      <xdr:rowOff>0</xdr:rowOff>
    </xdr:to>
    <xdr:sp>
      <xdr:nvSpPr>
        <xdr:cNvPr id="2065" name="Rectangle 182"/>
        <xdr:cNvSpPr>
          <a:spLocks/>
        </xdr:cNvSpPr>
      </xdr:nvSpPr>
      <xdr:spPr>
        <a:xfrm flipH="1">
          <a:off x="876300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26</xdr:row>
      <xdr:rowOff>0</xdr:rowOff>
    </xdr:from>
    <xdr:to>
      <xdr:col>2</xdr:col>
      <xdr:colOff>19050</xdr:colOff>
      <xdr:row>26</xdr:row>
      <xdr:rowOff>0</xdr:rowOff>
    </xdr:to>
    <xdr:sp>
      <xdr:nvSpPr>
        <xdr:cNvPr id="2066" name="Rectangle 183"/>
        <xdr:cNvSpPr>
          <a:spLocks/>
        </xdr:cNvSpPr>
      </xdr:nvSpPr>
      <xdr:spPr>
        <a:xfrm flipH="1">
          <a:off x="1743075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571500</xdr:colOff>
      <xdr:row>26</xdr:row>
      <xdr:rowOff>0</xdr:rowOff>
    </xdr:to>
    <xdr:sp>
      <xdr:nvSpPr>
        <xdr:cNvPr id="2067" name="Rectangle 184"/>
        <xdr:cNvSpPr>
          <a:spLocks/>
        </xdr:cNvSpPr>
      </xdr:nvSpPr>
      <xdr:spPr>
        <a:xfrm>
          <a:off x="2352675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571500</xdr:colOff>
      <xdr:row>26</xdr:row>
      <xdr:rowOff>0</xdr:rowOff>
    </xdr:to>
    <xdr:sp>
      <xdr:nvSpPr>
        <xdr:cNvPr id="2068" name="Rectangle 185"/>
        <xdr:cNvSpPr>
          <a:spLocks/>
        </xdr:cNvSpPr>
      </xdr:nvSpPr>
      <xdr:spPr>
        <a:xfrm flipH="1">
          <a:off x="2352675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571500</xdr:colOff>
      <xdr:row>26</xdr:row>
      <xdr:rowOff>0</xdr:rowOff>
    </xdr:to>
    <xdr:sp>
      <xdr:nvSpPr>
        <xdr:cNvPr id="2069" name="Rectangle 186"/>
        <xdr:cNvSpPr>
          <a:spLocks/>
        </xdr:cNvSpPr>
      </xdr:nvSpPr>
      <xdr:spPr>
        <a:xfrm>
          <a:off x="2352675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571500</xdr:colOff>
      <xdr:row>26</xdr:row>
      <xdr:rowOff>0</xdr:rowOff>
    </xdr:to>
    <xdr:sp>
      <xdr:nvSpPr>
        <xdr:cNvPr id="2070" name="Rectangle 187"/>
        <xdr:cNvSpPr>
          <a:spLocks/>
        </xdr:cNvSpPr>
      </xdr:nvSpPr>
      <xdr:spPr>
        <a:xfrm flipH="1">
          <a:off x="2352675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571500</xdr:colOff>
      <xdr:row>26</xdr:row>
      <xdr:rowOff>0</xdr:rowOff>
    </xdr:to>
    <xdr:sp>
      <xdr:nvSpPr>
        <xdr:cNvPr id="2071" name="Rectangle 188"/>
        <xdr:cNvSpPr>
          <a:spLocks/>
        </xdr:cNvSpPr>
      </xdr:nvSpPr>
      <xdr:spPr>
        <a:xfrm>
          <a:off x="2352675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571500</xdr:colOff>
      <xdr:row>26</xdr:row>
      <xdr:rowOff>0</xdr:rowOff>
    </xdr:to>
    <xdr:sp>
      <xdr:nvSpPr>
        <xdr:cNvPr id="2072" name="Rectangle 189"/>
        <xdr:cNvSpPr>
          <a:spLocks/>
        </xdr:cNvSpPr>
      </xdr:nvSpPr>
      <xdr:spPr>
        <a:xfrm flipH="1">
          <a:off x="2352675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571500</xdr:colOff>
      <xdr:row>26</xdr:row>
      <xdr:rowOff>0</xdr:rowOff>
    </xdr:to>
    <xdr:sp>
      <xdr:nvSpPr>
        <xdr:cNvPr id="2073" name="Rectangle 190"/>
        <xdr:cNvSpPr>
          <a:spLocks/>
        </xdr:cNvSpPr>
      </xdr:nvSpPr>
      <xdr:spPr>
        <a:xfrm>
          <a:off x="2352675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571500</xdr:colOff>
      <xdr:row>26</xdr:row>
      <xdr:rowOff>0</xdr:rowOff>
    </xdr:to>
    <xdr:sp>
      <xdr:nvSpPr>
        <xdr:cNvPr id="2074" name="Rectangle 191"/>
        <xdr:cNvSpPr>
          <a:spLocks/>
        </xdr:cNvSpPr>
      </xdr:nvSpPr>
      <xdr:spPr>
        <a:xfrm flipH="1">
          <a:off x="2352675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571500</xdr:colOff>
      <xdr:row>26</xdr:row>
      <xdr:rowOff>0</xdr:rowOff>
    </xdr:to>
    <xdr:sp>
      <xdr:nvSpPr>
        <xdr:cNvPr id="2075" name="Rectangle 192"/>
        <xdr:cNvSpPr>
          <a:spLocks/>
        </xdr:cNvSpPr>
      </xdr:nvSpPr>
      <xdr:spPr>
        <a:xfrm>
          <a:off x="2352675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571500</xdr:colOff>
      <xdr:row>26</xdr:row>
      <xdr:rowOff>0</xdr:rowOff>
    </xdr:to>
    <xdr:sp>
      <xdr:nvSpPr>
        <xdr:cNvPr id="2076" name="Rectangle 193"/>
        <xdr:cNvSpPr>
          <a:spLocks/>
        </xdr:cNvSpPr>
      </xdr:nvSpPr>
      <xdr:spPr>
        <a:xfrm flipH="1">
          <a:off x="2352675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571500</xdr:colOff>
      <xdr:row>26</xdr:row>
      <xdr:rowOff>0</xdr:rowOff>
    </xdr:to>
    <xdr:sp>
      <xdr:nvSpPr>
        <xdr:cNvPr id="2077" name="Rectangle 194"/>
        <xdr:cNvSpPr>
          <a:spLocks/>
        </xdr:cNvSpPr>
      </xdr:nvSpPr>
      <xdr:spPr>
        <a:xfrm>
          <a:off x="2352675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571500</xdr:colOff>
      <xdr:row>26</xdr:row>
      <xdr:rowOff>0</xdr:rowOff>
    </xdr:to>
    <xdr:sp>
      <xdr:nvSpPr>
        <xdr:cNvPr id="2078" name="Rectangle 195"/>
        <xdr:cNvSpPr>
          <a:spLocks/>
        </xdr:cNvSpPr>
      </xdr:nvSpPr>
      <xdr:spPr>
        <a:xfrm flipH="1">
          <a:off x="2352675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571500</xdr:colOff>
      <xdr:row>26</xdr:row>
      <xdr:rowOff>0</xdr:rowOff>
    </xdr:to>
    <xdr:sp>
      <xdr:nvSpPr>
        <xdr:cNvPr id="2079" name="Rectangle 196"/>
        <xdr:cNvSpPr>
          <a:spLocks/>
        </xdr:cNvSpPr>
      </xdr:nvSpPr>
      <xdr:spPr>
        <a:xfrm>
          <a:off x="2352675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571500</xdr:colOff>
      <xdr:row>26</xdr:row>
      <xdr:rowOff>0</xdr:rowOff>
    </xdr:to>
    <xdr:sp>
      <xdr:nvSpPr>
        <xdr:cNvPr id="2080" name="Rectangle 197"/>
        <xdr:cNvSpPr>
          <a:spLocks/>
        </xdr:cNvSpPr>
      </xdr:nvSpPr>
      <xdr:spPr>
        <a:xfrm flipH="1">
          <a:off x="2352675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571500</xdr:colOff>
      <xdr:row>26</xdr:row>
      <xdr:rowOff>0</xdr:rowOff>
    </xdr:to>
    <xdr:sp>
      <xdr:nvSpPr>
        <xdr:cNvPr id="2081" name="Rectangle 198"/>
        <xdr:cNvSpPr>
          <a:spLocks/>
        </xdr:cNvSpPr>
      </xdr:nvSpPr>
      <xdr:spPr>
        <a:xfrm>
          <a:off x="2352675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571500</xdr:colOff>
      <xdr:row>26</xdr:row>
      <xdr:rowOff>0</xdr:rowOff>
    </xdr:to>
    <xdr:sp>
      <xdr:nvSpPr>
        <xdr:cNvPr id="2082" name="Rectangle 199"/>
        <xdr:cNvSpPr>
          <a:spLocks/>
        </xdr:cNvSpPr>
      </xdr:nvSpPr>
      <xdr:spPr>
        <a:xfrm flipH="1">
          <a:off x="2352675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571500</xdr:colOff>
      <xdr:row>26</xdr:row>
      <xdr:rowOff>0</xdr:rowOff>
    </xdr:to>
    <xdr:sp>
      <xdr:nvSpPr>
        <xdr:cNvPr id="2083" name="Rectangle 200"/>
        <xdr:cNvSpPr>
          <a:spLocks/>
        </xdr:cNvSpPr>
      </xdr:nvSpPr>
      <xdr:spPr>
        <a:xfrm>
          <a:off x="2352675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571500</xdr:colOff>
      <xdr:row>26</xdr:row>
      <xdr:rowOff>0</xdr:rowOff>
    </xdr:to>
    <xdr:sp>
      <xdr:nvSpPr>
        <xdr:cNvPr id="2084" name="Rectangle 201"/>
        <xdr:cNvSpPr>
          <a:spLocks/>
        </xdr:cNvSpPr>
      </xdr:nvSpPr>
      <xdr:spPr>
        <a:xfrm flipH="1">
          <a:off x="2352675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571500</xdr:colOff>
      <xdr:row>26</xdr:row>
      <xdr:rowOff>0</xdr:rowOff>
    </xdr:to>
    <xdr:sp>
      <xdr:nvSpPr>
        <xdr:cNvPr id="2085" name="Rectangle 202"/>
        <xdr:cNvSpPr>
          <a:spLocks/>
        </xdr:cNvSpPr>
      </xdr:nvSpPr>
      <xdr:spPr>
        <a:xfrm>
          <a:off x="2352675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571500</xdr:colOff>
      <xdr:row>26</xdr:row>
      <xdr:rowOff>0</xdr:rowOff>
    </xdr:to>
    <xdr:sp>
      <xdr:nvSpPr>
        <xdr:cNvPr id="2086" name="Rectangle 203"/>
        <xdr:cNvSpPr>
          <a:spLocks/>
        </xdr:cNvSpPr>
      </xdr:nvSpPr>
      <xdr:spPr>
        <a:xfrm flipH="1">
          <a:off x="2352675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571500</xdr:colOff>
      <xdr:row>26</xdr:row>
      <xdr:rowOff>0</xdr:rowOff>
    </xdr:to>
    <xdr:sp>
      <xdr:nvSpPr>
        <xdr:cNvPr id="2087" name="Rectangle 204"/>
        <xdr:cNvSpPr>
          <a:spLocks/>
        </xdr:cNvSpPr>
      </xdr:nvSpPr>
      <xdr:spPr>
        <a:xfrm>
          <a:off x="2352675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571500</xdr:colOff>
      <xdr:row>26</xdr:row>
      <xdr:rowOff>0</xdr:rowOff>
    </xdr:to>
    <xdr:sp>
      <xdr:nvSpPr>
        <xdr:cNvPr id="2088" name="Rectangle 205"/>
        <xdr:cNvSpPr>
          <a:spLocks/>
        </xdr:cNvSpPr>
      </xdr:nvSpPr>
      <xdr:spPr>
        <a:xfrm flipH="1">
          <a:off x="2352675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571500</xdr:colOff>
      <xdr:row>26</xdr:row>
      <xdr:rowOff>0</xdr:rowOff>
    </xdr:to>
    <xdr:sp>
      <xdr:nvSpPr>
        <xdr:cNvPr id="2089" name="Rectangle 206"/>
        <xdr:cNvSpPr>
          <a:spLocks/>
        </xdr:cNvSpPr>
      </xdr:nvSpPr>
      <xdr:spPr>
        <a:xfrm>
          <a:off x="2352675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571500</xdr:colOff>
      <xdr:row>26</xdr:row>
      <xdr:rowOff>0</xdr:rowOff>
    </xdr:to>
    <xdr:sp>
      <xdr:nvSpPr>
        <xdr:cNvPr id="2090" name="Rectangle 207"/>
        <xdr:cNvSpPr>
          <a:spLocks/>
        </xdr:cNvSpPr>
      </xdr:nvSpPr>
      <xdr:spPr>
        <a:xfrm flipH="1">
          <a:off x="2352675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571500</xdr:colOff>
      <xdr:row>26</xdr:row>
      <xdr:rowOff>0</xdr:rowOff>
    </xdr:to>
    <xdr:sp>
      <xdr:nvSpPr>
        <xdr:cNvPr id="2091" name="Rectangle 208"/>
        <xdr:cNvSpPr>
          <a:spLocks/>
        </xdr:cNvSpPr>
      </xdr:nvSpPr>
      <xdr:spPr>
        <a:xfrm>
          <a:off x="2352675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571500</xdr:colOff>
      <xdr:row>26</xdr:row>
      <xdr:rowOff>0</xdr:rowOff>
    </xdr:to>
    <xdr:sp>
      <xdr:nvSpPr>
        <xdr:cNvPr id="2092" name="Rectangle 209"/>
        <xdr:cNvSpPr>
          <a:spLocks/>
        </xdr:cNvSpPr>
      </xdr:nvSpPr>
      <xdr:spPr>
        <a:xfrm flipH="1">
          <a:off x="2352675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571500</xdr:colOff>
      <xdr:row>26</xdr:row>
      <xdr:rowOff>0</xdr:rowOff>
    </xdr:to>
    <xdr:sp>
      <xdr:nvSpPr>
        <xdr:cNvPr id="2093" name="Rectangle 210"/>
        <xdr:cNvSpPr>
          <a:spLocks/>
        </xdr:cNvSpPr>
      </xdr:nvSpPr>
      <xdr:spPr>
        <a:xfrm>
          <a:off x="2352675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571500</xdr:colOff>
      <xdr:row>26</xdr:row>
      <xdr:rowOff>0</xdr:rowOff>
    </xdr:to>
    <xdr:sp>
      <xdr:nvSpPr>
        <xdr:cNvPr id="2094" name="Rectangle 211"/>
        <xdr:cNvSpPr>
          <a:spLocks/>
        </xdr:cNvSpPr>
      </xdr:nvSpPr>
      <xdr:spPr>
        <a:xfrm flipH="1">
          <a:off x="2352675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571500</xdr:colOff>
      <xdr:row>26</xdr:row>
      <xdr:rowOff>0</xdr:rowOff>
    </xdr:to>
    <xdr:sp>
      <xdr:nvSpPr>
        <xdr:cNvPr id="2095" name="Rectangle 212"/>
        <xdr:cNvSpPr>
          <a:spLocks/>
        </xdr:cNvSpPr>
      </xdr:nvSpPr>
      <xdr:spPr>
        <a:xfrm>
          <a:off x="2352675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571500</xdr:colOff>
      <xdr:row>26</xdr:row>
      <xdr:rowOff>0</xdr:rowOff>
    </xdr:to>
    <xdr:sp>
      <xdr:nvSpPr>
        <xdr:cNvPr id="2096" name="Rectangle 213"/>
        <xdr:cNvSpPr>
          <a:spLocks/>
        </xdr:cNvSpPr>
      </xdr:nvSpPr>
      <xdr:spPr>
        <a:xfrm flipH="1">
          <a:off x="2352675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571500</xdr:colOff>
      <xdr:row>26</xdr:row>
      <xdr:rowOff>0</xdr:rowOff>
    </xdr:to>
    <xdr:sp>
      <xdr:nvSpPr>
        <xdr:cNvPr id="2097" name="Rectangle 214"/>
        <xdr:cNvSpPr>
          <a:spLocks/>
        </xdr:cNvSpPr>
      </xdr:nvSpPr>
      <xdr:spPr>
        <a:xfrm>
          <a:off x="2352675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571500</xdr:colOff>
      <xdr:row>26</xdr:row>
      <xdr:rowOff>0</xdr:rowOff>
    </xdr:to>
    <xdr:sp>
      <xdr:nvSpPr>
        <xdr:cNvPr id="2098" name="Rectangle 215"/>
        <xdr:cNvSpPr>
          <a:spLocks/>
        </xdr:cNvSpPr>
      </xdr:nvSpPr>
      <xdr:spPr>
        <a:xfrm flipH="1">
          <a:off x="2352675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26</xdr:row>
      <xdr:rowOff>0</xdr:rowOff>
    </xdr:from>
    <xdr:to>
      <xdr:col>1</xdr:col>
      <xdr:colOff>571500</xdr:colOff>
      <xdr:row>26</xdr:row>
      <xdr:rowOff>0</xdr:rowOff>
    </xdr:to>
    <xdr:sp>
      <xdr:nvSpPr>
        <xdr:cNvPr id="2099" name="Rectangle 216"/>
        <xdr:cNvSpPr>
          <a:spLocks/>
        </xdr:cNvSpPr>
      </xdr:nvSpPr>
      <xdr:spPr>
        <a:xfrm>
          <a:off x="876300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26</xdr:row>
      <xdr:rowOff>0</xdr:rowOff>
    </xdr:from>
    <xdr:to>
      <xdr:col>1</xdr:col>
      <xdr:colOff>571500</xdr:colOff>
      <xdr:row>26</xdr:row>
      <xdr:rowOff>0</xdr:rowOff>
    </xdr:to>
    <xdr:sp>
      <xdr:nvSpPr>
        <xdr:cNvPr id="2100" name="Rectangle 217"/>
        <xdr:cNvSpPr>
          <a:spLocks/>
        </xdr:cNvSpPr>
      </xdr:nvSpPr>
      <xdr:spPr>
        <a:xfrm flipH="1">
          <a:off x="876300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26</xdr:row>
      <xdr:rowOff>0</xdr:rowOff>
    </xdr:from>
    <xdr:to>
      <xdr:col>2</xdr:col>
      <xdr:colOff>19050</xdr:colOff>
      <xdr:row>26</xdr:row>
      <xdr:rowOff>0</xdr:rowOff>
    </xdr:to>
    <xdr:sp>
      <xdr:nvSpPr>
        <xdr:cNvPr id="2101" name="Rectangle 218"/>
        <xdr:cNvSpPr>
          <a:spLocks/>
        </xdr:cNvSpPr>
      </xdr:nvSpPr>
      <xdr:spPr>
        <a:xfrm flipH="1">
          <a:off x="1743075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26</xdr:row>
      <xdr:rowOff>0</xdr:rowOff>
    </xdr:from>
    <xdr:to>
      <xdr:col>1</xdr:col>
      <xdr:colOff>571500</xdr:colOff>
      <xdr:row>26</xdr:row>
      <xdr:rowOff>0</xdr:rowOff>
    </xdr:to>
    <xdr:sp>
      <xdr:nvSpPr>
        <xdr:cNvPr id="2102" name="Rectangle 219"/>
        <xdr:cNvSpPr>
          <a:spLocks/>
        </xdr:cNvSpPr>
      </xdr:nvSpPr>
      <xdr:spPr>
        <a:xfrm>
          <a:off x="876300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26</xdr:row>
      <xdr:rowOff>0</xdr:rowOff>
    </xdr:from>
    <xdr:to>
      <xdr:col>1</xdr:col>
      <xdr:colOff>571500</xdr:colOff>
      <xdr:row>26</xdr:row>
      <xdr:rowOff>0</xdr:rowOff>
    </xdr:to>
    <xdr:sp>
      <xdr:nvSpPr>
        <xdr:cNvPr id="2103" name="Rectangle 220"/>
        <xdr:cNvSpPr>
          <a:spLocks/>
        </xdr:cNvSpPr>
      </xdr:nvSpPr>
      <xdr:spPr>
        <a:xfrm flipH="1">
          <a:off x="876300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26</xdr:row>
      <xdr:rowOff>0</xdr:rowOff>
    </xdr:from>
    <xdr:to>
      <xdr:col>2</xdr:col>
      <xdr:colOff>19050</xdr:colOff>
      <xdr:row>26</xdr:row>
      <xdr:rowOff>0</xdr:rowOff>
    </xdr:to>
    <xdr:sp>
      <xdr:nvSpPr>
        <xdr:cNvPr id="2104" name="Rectangle 221"/>
        <xdr:cNvSpPr>
          <a:spLocks/>
        </xdr:cNvSpPr>
      </xdr:nvSpPr>
      <xdr:spPr>
        <a:xfrm flipH="1">
          <a:off x="1743075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26</xdr:row>
      <xdr:rowOff>0</xdr:rowOff>
    </xdr:from>
    <xdr:to>
      <xdr:col>1</xdr:col>
      <xdr:colOff>571500</xdr:colOff>
      <xdr:row>26</xdr:row>
      <xdr:rowOff>0</xdr:rowOff>
    </xdr:to>
    <xdr:sp>
      <xdr:nvSpPr>
        <xdr:cNvPr id="2105" name="Rectangle 222"/>
        <xdr:cNvSpPr>
          <a:spLocks/>
        </xdr:cNvSpPr>
      </xdr:nvSpPr>
      <xdr:spPr>
        <a:xfrm>
          <a:off x="876300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26</xdr:row>
      <xdr:rowOff>0</xdr:rowOff>
    </xdr:from>
    <xdr:to>
      <xdr:col>1</xdr:col>
      <xdr:colOff>571500</xdr:colOff>
      <xdr:row>26</xdr:row>
      <xdr:rowOff>0</xdr:rowOff>
    </xdr:to>
    <xdr:sp>
      <xdr:nvSpPr>
        <xdr:cNvPr id="2106" name="Rectangle 223"/>
        <xdr:cNvSpPr>
          <a:spLocks/>
        </xdr:cNvSpPr>
      </xdr:nvSpPr>
      <xdr:spPr>
        <a:xfrm flipH="1">
          <a:off x="876300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26</xdr:row>
      <xdr:rowOff>0</xdr:rowOff>
    </xdr:from>
    <xdr:to>
      <xdr:col>2</xdr:col>
      <xdr:colOff>19050</xdr:colOff>
      <xdr:row>26</xdr:row>
      <xdr:rowOff>0</xdr:rowOff>
    </xdr:to>
    <xdr:sp>
      <xdr:nvSpPr>
        <xdr:cNvPr id="2107" name="Rectangle 224"/>
        <xdr:cNvSpPr>
          <a:spLocks/>
        </xdr:cNvSpPr>
      </xdr:nvSpPr>
      <xdr:spPr>
        <a:xfrm flipH="1">
          <a:off x="1743075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26</xdr:row>
      <xdr:rowOff>0</xdr:rowOff>
    </xdr:from>
    <xdr:to>
      <xdr:col>1</xdr:col>
      <xdr:colOff>571500</xdr:colOff>
      <xdr:row>26</xdr:row>
      <xdr:rowOff>0</xdr:rowOff>
    </xdr:to>
    <xdr:sp>
      <xdr:nvSpPr>
        <xdr:cNvPr id="2108" name="Rectangle 225"/>
        <xdr:cNvSpPr>
          <a:spLocks/>
        </xdr:cNvSpPr>
      </xdr:nvSpPr>
      <xdr:spPr>
        <a:xfrm>
          <a:off x="876300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26</xdr:row>
      <xdr:rowOff>0</xdr:rowOff>
    </xdr:from>
    <xdr:to>
      <xdr:col>1</xdr:col>
      <xdr:colOff>571500</xdr:colOff>
      <xdr:row>26</xdr:row>
      <xdr:rowOff>0</xdr:rowOff>
    </xdr:to>
    <xdr:sp>
      <xdr:nvSpPr>
        <xdr:cNvPr id="2109" name="Rectangle 226"/>
        <xdr:cNvSpPr>
          <a:spLocks/>
        </xdr:cNvSpPr>
      </xdr:nvSpPr>
      <xdr:spPr>
        <a:xfrm flipH="1">
          <a:off x="876300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26</xdr:row>
      <xdr:rowOff>0</xdr:rowOff>
    </xdr:from>
    <xdr:to>
      <xdr:col>2</xdr:col>
      <xdr:colOff>19050</xdr:colOff>
      <xdr:row>26</xdr:row>
      <xdr:rowOff>0</xdr:rowOff>
    </xdr:to>
    <xdr:sp>
      <xdr:nvSpPr>
        <xdr:cNvPr id="2110" name="Rectangle 227"/>
        <xdr:cNvSpPr>
          <a:spLocks/>
        </xdr:cNvSpPr>
      </xdr:nvSpPr>
      <xdr:spPr>
        <a:xfrm flipH="1">
          <a:off x="1743075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26</xdr:row>
      <xdr:rowOff>0</xdr:rowOff>
    </xdr:from>
    <xdr:to>
      <xdr:col>1</xdr:col>
      <xdr:colOff>571500</xdr:colOff>
      <xdr:row>26</xdr:row>
      <xdr:rowOff>0</xdr:rowOff>
    </xdr:to>
    <xdr:sp>
      <xdr:nvSpPr>
        <xdr:cNvPr id="2111" name="Rectangle 228"/>
        <xdr:cNvSpPr>
          <a:spLocks/>
        </xdr:cNvSpPr>
      </xdr:nvSpPr>
      <xdr:spPr>
        <a:xfrm>
          <a:off x="876300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26</xdr:row>
      <xdr:rowOff>0</xdr:rowOff>
    </xdr:from>
    <xdr:to>
      <xdr:col>1</xdr:col>
      <xdr:colOff>571500</xdr:colOff>
      <xdr:row>26</xdr:row>
      <xdr:rowOff>0</xdr:rowOff>
    </xdr:to>
    <xdr:sp>
      <xdr:nvSpPr>
        <xdr:cNvPr id="2112" name="Rectangle 229"/>
        <xdr:cNvSpPr>
          <a:spLocks/>
        </xdr:cNvSpPr>
      </xdr:nvSpPr>
      <xdr:spPr>
        <a:xfrm flipH="1">
          <a:off x="876300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26</xdr:row>
      <xdr:rowOff>0</xdr:rowOff>
    </xdr:from>
    <xdr:to>
      <xdr:col>2</xdr:col>
      <xdr:colOff>19050</xdr:colOff>
      <xdr:row>26</xdr:row>
      <xdr:rowOff>0</xdr:rowOff>
    </xdr:to>
    <xdr:sp>
      <xdr:nvSpPr>
        <xdr:cNvPr id="2113" name="Rectangle 230"/>
        <xdr:cNvSpPr>
          <a:spLocks/>
        </xdr:cNvSpPr>
      </xdr:nvSpPr>
      <xdr:spPr>
        <a:xfrm flipH="1">
          <a:off x="1743075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26</xdr:row>
      <xdr:rowOff>0</xdr:rowOff>
    </xdr:from>
    <xdr:to>
      <xdr:col>1</xdr:col>
      <xdr:colOff>571500</xdr:colOff>
      <xdr:row>26</xdr:row>
      <xdr:rowOff>0</xdr:rowOff>
    </xdr:to>
    <xdr:sp>
      <xdr:nvSpPr>
        <xdr:cNvPr id="2114" name="Rectangle 231"/>
        <xdr:cNvSpPr>
          <a:spLocks/>
        </xdr:cNvSpPr>
      </xdr:nvSpPr>
      <xdr:spPr>
        <a:xfrm>
          <a:off x="876300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26</xdr:row>
      <xdr:rowOff>0</xdr:rowOff>
    </xdr:from>
    <xdr:to>
      <xdr:col>2</xdr:col>
      <xdr:colOff>19050</xdr:colOff>
      <xdr:row>26</xdr:row>
      <xdr:rowOff>0</xdr:rowOff>
    </xdr:to>
    <xdr:sp>
      <xdr:nvSpPr>
        <xdr:cNvPr id="2115" name="Rectangle 232"/>
        <xdr:cNvSpPr>
          <a:spLocks/>
        </xdr:cNvSpPr>
      </xdr:nvSpPr>
      <xdr:spPr>
        <a:xfrm flipH="1">
          <a:off x="1743075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26</xdr:row>
      <xdr:rowOff>0</xdr:rowOff>
    </xdr:from>
    <xdr:to>
      <xdr:col>2</xdr:col>
      <xdr:colOff>19050</xdr:colOff>
      <xdr:row>26</xdr:row>
      <xdr:rowOff>0</xdr:rowOff>
    </xdr:to>
    <xdr:sp>
      <xdr:nvSpPr>
        <xdr:cNvPr id="2116" name="Rectangle 233"/>
        <xdr:cNvSpPr>
          <a:spLocks/>
        </xdr:cNvSpPr>
      </xdr:nvSpPr>
      <xdr:spPr>
        <a:xfrm flipH="1">
          <a:off x="1743075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26</xdr:row>
      <xdr:rowOff>0</xdr:rowOff>
    </xdr:from>
    <xdr:to>
      <xdr:col>2</xdr:col>
      <xdr:colOff>19050</xdr:colOff>
      <xdr:row>26</xdr:row>
      <xdr:rowOff>0</xdr:rowOff>
    </xdr:to>
    <xdr:sp>
      <xdr:nvSpPr>
        <xdr:cNvPr id="2117" name="Rectangle 234"/>
        <xdr:cNvSpPr>
          <a:spLocks/>
        </xdr:cNvSpPr>
      </xdr:nvSpPr>
      <xdr:spPr>
        <a:xfrm flipH="1">
          <a:off x="1743075" y="495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64</xdr:row>
      <xdr:rowOff>0</xdr:rowOff>
    </xdr:from>
    <xdr:to>
      <xdr:col>1</xdr:col>
      <xdr:colOff>571500</xdr:colOff>
      <xdr:row>64</xdr:row>
      <xdr:rowOff>0</xdr:rowOff>
    </xdr:to>
    <xdr:sp>
      <xdr:nvSpPr>
        <xdr:cNvPr id="2118" name="Rectangle 235"/>
        <xdr:cNvSpPr>
          <a:spLocks/>
        </xdr:cNvSpPr>
      </xdr:nvSpPr>
      <xdr:spPr>
        <a:xfrm>
          <a:off x="876300" y="1219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64</xdr:row>
      <xdr:rowOff>0</xdr:rowOff>
    </xdr:from>
    <xdr:to>
      <xdr:col>1</xdr:col>
      <xdr:colOff>571500</xdr:colOff>
      <xdr:row>64</xdr:row>
      <xdr:rowOff>0</xdr:rowOff>
    </xdr:to>
    <xdr:sp>
      <xdr:nvSpPr>
        <xdr:cNvPr id="2119" name="Rectangle 236"/>
        <xdr:cNvSpPr>
          <a:spLocks/>
        </xdr:cNvSpPr>
      </xdr:nvSpPr>
      <xdr:spPr>
        <a:xfrm flipH="1">
          <a:off x="876300" y="1219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64</xdr:row>
      <xdr:rowOff>0</xdr:rowOff>
    </xdr:from>
    <xdr:to>
      <xdr:col>2</xdr:col>
      <xdr:colOff>19050</xdr:colOff>
      <xdr:row>64</xdr:row>
      <xdr:rowOff>0</xdr:rowOff>
    </xdr:to>
    <xdr:sp>
      <xdr:nvSpPr>
        <xdr:cNvPr id="2120" name="Rectangle 237"/>
        <xdr:cNvSpPr>
          <a:spLocks/>
        </xdr:cNvSpPr>
      </xdr:nvSpPr>
      <xdr:spPr>
        <a:xfrm flipH="1">
          <a:off x="1743075" y="1219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64</xdr:row>
      <xdr:rowOff>0</xdr:rowOff>
    </xdr:from>
    <xdr:to>
      <xdr:col>1</xdr:col>
      <xdr:colOff>571500</xdr:colOff>
      <xdr:row>64</xdr:row>
      <xdr:rowOff>0</xdr:rowOff>
    </xdr:to>
    <xdr:sp>
      <xdr:nvSpPr>
        <xdr:cNvPr id="2121" name="Rectangle 238"/>
        <xdr:cNvSpPr>
          <a:spLocks/>
        </xdr:cNvSpPr>
      </xdr:nvSpPr>
      <xdr:spPr>
        <a:xfrm>
          <a:off x="876300" y="1219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64</xdr:row>
      <xdr:rowOff>0</xdr:rowOff>
    </xdr:from>
    <xdr:to>
      <xdr:col>1</xdr:col>
      <xdr:colOff>571500</xdr:colOff>
      <xdr:row>64</xdr:row>
      <xdr:rowOff>0</xdr:rowOff>
    </xdr:to>
    <xdr:sp>
      <xdr:nvSpPr>
        <xdr:cNvPr id="2122" name="Rectangle 239"/>
        <xdr:cNvSpPr>
          <a:spLocks/>
        </xdr:cNvSpPr>
      </xdr:nvSpPr>
      <xdr:spPr>
        <a:xfrm flipH="1">
          <a:off x="876300" y="1219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64</xdr:row>
      <xdr:rowOff>0</xdr:rowOff>
    </xdr:from>
    <xdr:to>
      <xdr:col>2</xdr:col>
      <xdr:colOff>19050</xdr:colOff>
      <xdr:row>64</xdr:row>
      <xdr:rowOff>0</xdr:rowOff>
    </xdr:to>
    <xdr:sp>
      <xdr:nvSpPr>
        <xdr:cNvPr id="2123" name="Rectangle 240"/>
        <xdr:cNvSpPr>
          <a:spLocks/>
        </xdr:cNvSpPr>
      </xdr:nvSpPr>
      <xdr:spPr>
        <a:xfrm flipH="1">
          <a:off x="1743075" y="1219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2124" name="Rectangle 250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2125" name="Rectangle 251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2126" name="Rectangle 252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2127" name="Rectangle 253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2128" name="Rectangle 254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2129" name="Rectangle 255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2130" name="Rectangle 256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2131" name="Rectangle 257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2132" name="Rectangle 258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2133" name="Rectangle 259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2134" name="Rectangle 260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2135" name="Rectangle 261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2136" name="Rectangle 262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2137" name="Rectangle 263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2138" name="Rectangle 264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2139" name="Rectangle 265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2140" name="Rectangle 266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2141" name="Rectangle 267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2142" name="Rectangle 268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2143" name="Rectangle 269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2144" name="Rectangle 270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2145" name="Rectangle 271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2146" name="Rectangle 272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2147" name="Rectangle 273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2148" name="Rectangle 274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2149" name="Rectangle 275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2150" name="Rectangle 276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2151" name="Rectangle 277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2152" name="Rectangle 278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2153" name="Rectangle 279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2154" name="Rectangle 280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2155" name="Rectangle 281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2156" name="Rectangle 282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2157" name="Rectangle 283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2158" name="Rectangle 284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2159" name="Rectangle 285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266700</xdr:colOff>
      <xdr:row>25</xdr:row>
      <xdr:rowOff>0</xdr:rowOff>
    </xdr:to>
    <xdr:sp>
      <xdr:nvSpPr>
        <xdr:cNvPr id="2160" name="Rectangle 286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266700</xdr:colOff>
      <xdr:row>25</xdr:row>
      <xdr:rowOff>0</xdr:rowOff>
    </xdr:to>
    <xdr:sp>
      <xdr:nvSpPr>
        <xdr:cNvPr id="2161" name="Rectangle 287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>
      <xdr:nvSpPr>
        <xdr:cNvPr id="2162" name="Rectangle 288"/>
        <xdr:cNvSpPr>
          <a:spLocks/>
        </xdr:cNvSpPr>
      </xdr:nvSpPr>
      <xdr:spPr>
        <a:xfrm>
          <a:off x="876300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>
      <xdr:nvSpPr>
        <xdr:cNvPr id="2163" name="Rectangle 289"/>
        <xdr:cNvSpPr>
          <a:spLocks/>
        </xdr:cNvSpPr>
      </xdr:nvSpPr>
      <xdr:spPr>
        <a:xfrm flipH="1">
          <a:off x="876300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25</xdr:row>
      <xdr:rowOff>0</xdr:rowOff>
    </xdr:from>
    <xdr:to>
      <xdr:col>2</xdr:col>
      <xdr:colOff>19050</xdr:colOff>
      <xdr:row>25</xdr:row>
      <xdr:rowOff>0</xdr:rowOff>
    </xdr:to>
    <xdr:sp>
      <xdr:nvSpPr>
        <xdr:cNvPr id="2164" name="Rectangle 290"/>
        <xdr:cNvSpPr>
          <a:spLocks/>
        </xdr:cNvSpPr>
      </xdr:nvSpPr>
      <xdr:spPr>
        <a:xfrm flipH="1">
          <a:off x="17430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>
      <xdr:nvSpPr>
        <xdr:cNvPr id="2165" name="Rectangle 291"/>
        <xdr:cNvSpPr>
          <a:spLocks/>
        </xdr:cNvSpPr>
      </xdr:nvSpPr>
      <xdr:spPr>
        <a:xfrm>
          <a:off x="876300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>
      <xdr:nvSpPr>
        <xdr:cNvPr id="2166" name="Rectangle 292"/>
        <xdr:cNvSpPr>
          <a:spLocks/>
        </xdr:cNvSpPr>
      </xdr:nvSpPr>
      <xdr:spPr>
        <a:xfrm flipH="1">
          <a:off x="876300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25</xdr:row>
      <xdr:rowOff>0</xdr:rowOff>
    </xdr:from>
    <xdr:to>
      <xdr:col>2</xdr:col>
      <xdr:colOff>19050</xdr:colOff>
      <xdr:row>25</xdr:row>
      <xdr:rowOff>0</xdr:rowOff>
    </xdr:to>
    <xdr:sp>
      <xdr:nvSpPr>
        <xdr:cNvPr id="2167" name="Rectangle 293"/>
        <xdr:cNvSpPr>
          <a:spLocks/>
        </xdr:cNvSpPr>
      </xdr:nvSpPr>
      <xdr:spPr>
        <a:xfrm flipH="1">
          <a:off x="17430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>
      <xdr:nvSpPr>
        <xdr:cNvPr id="2168" name="Rectangle 294"/>
        <xdr:cNvSpPr>
          <a:spLocks/>
        </xdr:cNvSpPr>
      </xdr:nvSpPr>
      <xdr:spPr>
        <a:xfrm>
          <a:off x="876300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>
      <xdr:nvSpPr>
        <xdr:cNvPr id="2169" name="Rectangle 295"/>
        <xdr:cNvSpPr>
          <a:spLocks/>
        </xdr:cNvSpPr>
      </xdr:nvSpPr>
      <xdr:spPr>
        <a:xfrm flipH="1">
          <a:off x="876300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25</xdr:row>
      <xdr:rowOff>0</xdr:rowOff>
    </xdr:from>
    <xdr:to>
      <xdr:col>2</xdr:col>
      <xdr:colOff>19050</xdr:colOff>
      <xdr:row>25</xdr:row>
      <xdr:rowOff>0</xdr:rowOff>
    </xdr:to>
    <xdr:sp>
      <xdr:nvSpPr>
        <xdr:cNvPr id="2170" name="Rectangle 296"/>
        <xdr:cNvSpPr>
          <a:spLocks/>
        </xdr:cNvSpPr>
      </xdr:nvSpPr>
      <xdr:spPr>
        <a:xfrm flipH="1">
          <a:off x="17430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>
      <xdr:nvSpPr>
        <xdr:cNvPr id="2171" name="Rectangle 297"/>
        <xdr:cNvSpPr>
          <a:spLocks/>
        </xdr:cNvSpPr>
      </xdr:nvSpPr>
      <xdr:spPr>
        <a:xfrm>
          <a:off x="876300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>
      <xdr:nvSpPr>
        <xdr:cNvPr id="2172" name="Rectangle 298"/>
        <xdr:cNvSpPr>
          <a:spLocks/>
        </xdr:cNvSpPr>
      </xdr:nvSpPr>
      <xdr:spPr>
        <a:xfrm flipH="1">
          <a:off x="876300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25</xdr:row>
      <xdr:rowOff>0</xdr:rowOff>
    </xdr:from>
    <xdr:to>
      <xdr:col>2</xdr:col>
      <xdr:colOff>19050</xdr:colOff>
      <xdr:row>25</xdr:row>
      <xdr:rowOff>0</xdr:rowOff>
    </xdr:to>
    <xdr:sp>
      <xdr:nvSpPr>
        <xdr:cNvPr id="2173" name="Rectangle 299"/>
        <xdr:cNvSpPr>
          <a:spLocks/>
        </xdr:cNvSpPr>
      </xdr:nvSpPr>
      <xdr:spPr>
        <a:xfrm flipH="1">
          <a:off x="17430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>
      <xdr:nvSpPr>
        <xdr:cNvPr id="2174" name="Rectangle 300"/>
        <xdr:cNvSpPr>
          <a:spLocks/>
        </xdr:cNvSpPr>
      </xdr:nvSpPr>
      <xdr:spPr>
        <a:xfrm>
          <a:off x="876300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>
      <xdr:nvSpPr>
        <xdr:cNvPr id="2175" name="Rectangle 301"/>
        <xdr:cNvSpPr>
          <a:spLocks/>
        </xdr:cNvSpPr>
      </xdr:nvSpPr>
      <xdr:spPr>
        <a:xfrm flipH="1">
          <a:off x="876300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25</xdr:row>
      <xdr:rowOff>0</xdr:rowOff>
    </xdr:from>
    <xdr:to>
      <xdr:col>2</xdr:col>
      <xdr:colOff>19050</xdr:colOff>
      <xdr:row>25</xdr:row>
      <xdr:rowOff>0</xdr:rowOff>
    </xdr:to>
    <xdr:sp>
      <xdr:nvSpPr>
        <xdr:cNvPr id="2176" name="Rectangle 302"/>
        <xdr:cNvSpPr>
          <a:spLocks/>
        </xdr:cNvSpPr>
      </xdr:nvSpPr>
      <xdr:spPr>
        <a:xfrm flipH="1">
          <a:off x="17430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>
      <xdr:nvSpPr>
        <xdr:cNvPr id="2177" name="Rectangle 303"/>
        <xdr:cNvSpPr>
          <a:spLocks/>
        </xdr:cNvSpPr>
      </xdr:nvSpPr>
      <xdr:spPr>
        <a:xfrm>
          <a:off x="876300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>
      <xdr:nvSpPr>
        <xdr:cNvPr id="2178" name="Rectangle 304"/>
        <xdr:cNvSpPr>
          <a:spLocks/>
        </xdr:cNvSpPr>
      </xdr:nvSpPr>
      <xdr:spPr>
        <a:xfrm flipH="1">
          <a:off x="876300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25</xdr:row>
      <xdr:rowOff>0</xdr:rowOff>
    </xdr:from>
    <xdr:to>
      <xdr:col>2</xdr:col>
      <xdr:colOff>19050</xdr:colOff>
      <xdr:row>25</xdr:row>
      <xdr:rowOff>0</xdr:rowOff>
    </xdr:to>
    <xdr:sp>
      <xdr:nvSpPr>
        <xdr:cNvPr id="2179" name="Rectangle 305"/>
        <xdr:cNvSpPr>
          <a:spLocks/>
        </xdr:cNvSpPr>
      </xdr:nvSpPr>
      <xdr:spPr>
        <a:xfrm flipH="1">
          <a:off x="17430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>
      <xdr:nvSpPr>
        <xdr:cNvPr id="2180" name="Rectangle 306"/>
        <xdr:cNvSpPr>
          <a:spLocks/>
        </xdr:cNvSpPr>
      </xdr:nvSpPr>
      <xdr:spPr>
        <a:xfrm>
          <a:off x="876300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>
      <xdr:nvSpPr>
        <xdr:cNvPr id="2181" name="Rectangle 307"/>
        <xdr:cNvSpPr>
          <a:spLocks/>
        </xdr:cNvSpPr>
      </xdr:nvSpPr>
      <xdr:spPr>
        <a:xfrm flipH="1">
          <a:off x="876300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25</xdr:row>
      <xdr:rowOff>0</xdr:rowOff>
    </xdr:from>
    <xdr:to>
      <xdr:col>2</xdr:col>
      <xdr:colOff>19050</xdr:colOff>
      <xdr:row>25</xdr:row>
      <xdr:rowOff>0</xdr:rowOff>
    </xdr:to>
    <xdr:sp>
      <xdr:nvSpPr>
        <xdr:cNvPr id="2182" name="Rectangle 308"/>
        <xdr:cNvSpPr>
          <a:spLocks/>
        </xdr:cNvSpPr>
      </xdr:nvSpPr>
      <xdr:spPr>
        <a:xfrm flipH="1">
          <a:off x="17430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>
      <xdr:nvSpPr>
        <xdr:cNvPr id="2183" name="Rectangle 309"/>
        <xdr:cNvSpPr>
          <a:spLocks/>
        </xdr:cNvSpPr>
      </xdr:nvSpPr>
      <xdr:spPr>
        <a:xfrm>
          <a:off x="876300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>
      <xdr:nvSpPr>
        <xdr:cNvPr id="2184" name="Rectangle 310"/>
        <xdr:cNvSpPr>
          <a:spLocks/>
        </xdr:cNvSpPr>
      </xdr:nvSpPr>
      <xdr:spPr>
        <a:xfrm flipH="1">
          <a:off x="876300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25</xdr:row>
      <xdr:rowOff>0</xdr:rowOff>
    </xdr:from>
    <xdr:to>
      <xdr:col>2</xdr:col>
      <xdr:colOff>19050</xdr:colOff>
      <xdr:row>25</xdr:row>
      <xdr:rowOff>0</xdr:rowOff>
    </xdr:to>
    <xdr:sp>
      <xdr:nvSpPr>
        <xdr:cNvPr id="2185" name="Rectangle 311"/>
        <xdr:cNvSpPr>
          <a:spLocks/>
        </xdr:cNvSpPr>
      </xdr:nvSpPr>
      <xdr:spPr>
        <a:xfrm flipH="1">
          <a:off x="17430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64</xdr:row>
      <xdr:rowOff>0</xdr:rowOff>
    </xdr:from>
    <xdr:to>
      <xdr:col>1</xdr:col>
      <xdr:colOff>571500</xdr:colOff>
      <xdr:row>64</xdr:row>
      <xdr:rowOff>0</xdr:rowOff>
    </xdr:to>
    <xdr:sp>
      <xdr:nvSpPr>
        <xdr:cNvPr id="2186" name="Rectangle 312"/>
        <xdr:cNvSpPr>
          <a:spLocks/>
        </xdr:cNvSpPr>
      </xdr:nvSpPr>
      <xdr:spPr>
        <a:xfrm>
          <a:off x="876300" y="1219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64</xdr:row>
      <xdr:rowOff>0</xdr:rowOff>
    </xdr:from>
    <xdr:to>
      <xdr:col>1</xdr:col>
      <xdr:colOff>571500</xdr:colOff>
      <xdr:row>64</xdr:row>
      <xdr:rowOff>0</xdr:rowOff>
    </xdr:to>
    <xdr:sp>
      <xdr:nvSpPr>
        <xdr:cNvPr id="2187" name="Rectangle 313"/>
        <xdr:cNvSpPr>
          <a:spLocks/>
        </xdr:cNvSpPr>
      </xdr:nvSpPr>
      <xdr:spPr>
        <a:xfrm flipH="1">
          <a:off x="876300" y="1219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64</xdr:row>
      <xdr:rowOff>0</xdr:rowOff>
    </xdr:from>
    <xdr:to>
      <xdr:col>2</xdr:col>
      <xdr:colOff>19050</xdr:colOff>
      <xdr:row>64</xdr:row>
      <xdr:rowOff>0</xdr:rowOff>
    </xdr:to>
    <xdr:sp>
      <xdr:nvSpPr>
        <xdr:cNvPr id="2188" name="Rectangle 314"/>
        <xdr:cNvSpPr>
          <a:spLocks/>
        </xdr:cNvSpPr>
      </xdr:nvSpPr>
      <xdr:spPr>
        <a:xfrm flipH="1">
          <a:off x="1743075" y="1219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64</xdr:row>
      <xdr:rowOff>0</xdr:rowOff>
    </xdr:from>
    <xdr:to>
      <xdr:col>1</xdr:col>
      <xdr:colOff>571500</xdr:colOff>
      <xdr:row>64</xdr:row>
      <xdr:rowOff>0</xdr:rowOff>
    </xdr:to>
    <xdr:sp>
      <xdr:nvSpPr>
        <xdr:cNvPr id="2189" name="Rectangle 315"/>
        <xdr:cNvSpPr>
          <a:spLocks/>
        </xdr:cNvSpPr>
      </xdr:nvSpPr>
      <xdr:spPr>
        <a:xfrm>
          <a:off x="876300" y="1219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64</xdr:row>
      <xdr:rowOff>0</xdr:rowOff>
    </xdr:from>
    <xdr:to>
      <xdr:col>1</xdr:col>
      <xdr:colOff>571500</xdr:colOff>
      <xdr:row>64</xdr:row>
      <xdr:rowOff>0</xdr:rowOff>
    </xdr:to>
    <xdr:sp>
      <xdr:nvSpPr>
        <xdr:cNvPr id="2190" name="Rectangle 316"/>
        <xdr:cNvSpPr>
          <a:spLocks/>
        </xdr:cNvSpPr>
      </xdr:nvSpPr>
      <xdr:spPr>
        <a:xfrm flipH="1">
          <a:off x="876300" y="1219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64</xdr:row>
      <xdr:rowOff>0</xdr:rowOff>
    </xdr:from>
    <xdr:to>
      <xdr:col>2</xdr:col>
      <xdr:colOff>19050</xdr:colOff>
      <xdr:row>64</xdr:row>
      <xdr:rowOff>0</xdr:rowOff>
    </xdr:to>
    <xdr:sp>
      <xdr:nvSpPr>
        <xdr:cNvPr id="2191" name="Rectangle 317"/>
        <xdr:cNvSpPr>
          <a:spLocks/>
        </xdr:cNvSpPr>
      </xdr:nvSpPr>
      <xdr:spPr>
        <a:xfrm flipH="1">
          <a:off x="1743075" y="1219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2192" name="Rectangle 327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2193" name="Rectangle 328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2194" name="Rectangle 329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2195" name="Rectangle 330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2196" name="Rectangle 331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2197" name="Rectangle 332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2198" name="Rectangle 333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2199" name="Rectangle 334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2200" name="Rectangle 335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2201" name="Rectangle 336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2202" name="Rectangle 337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2203" name="Rectangle 338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2204" name="Rectangle 339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2205" name="Rectangle 340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2206" name="Rectangle 341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2207" name="Rectangle 342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2208" name="Rectangle 343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2209" name="Rectangle 344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2210" name="Rectangle 345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2211" name="Rectangle 346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2212" name="Rectangle 347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2213" name="Rectangle 348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2214" name="Rectangle 349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2215" name="Rectangle 350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2216" name="Rectangle 351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2217" name="Rectangle 352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2218" name="Rectangle 353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2219" name="Rectangle 354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2220" name="Rectangle 355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2221" name="Rectangle 356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2222" name="Rectangle 357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2223" name="Rectangle 358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2224" name="Rectangle 359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2225" name="Rectangle 360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2226" name="Rectangle 361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571500</xdr:colOff>
      <xdr:row>25</xdr:row>
      <xdr:rowOff>0</xdr:rowOff>
    </xdr:to>
    <xdr:sp>
      <xdr:nvSpPr>
        <xdr:cNvPr id="2227" name="Rectangle 362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266700</xdr:colOff>
      <xdr:row>25</xdr:row>
      <xdr:rowOff>0</xdr:rowOff>
    </xdr:to>
    <xdr:sp>
      <xdr:nvSpPr>
        <xdr:cNvPr id="2228" name="Rectangle 363"/>
        <xdr:cNvSpPr>
          <a:spLocks/>
        </xdr:cNvSpPr>
      </xdr:nvSpPr>
      <xdr:spPr>
        <a:xfrm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266700</xdr:colOff>
      <xdr:row>25</xdr:row>
      <xdr:rowOff>0</xdr:rowOff>
    </xdr:to>
    <xdr:sp>
      <xdr:nvSpPr>
        <xdr:cNvPr id="2229" name="Rectangle 364"/>
        <xdr:cNvSpPr>
          <a:spLocks/>
        </xdr:cNvSpPr>
      </xdr:nvSpPr>
      <xdr:spPr>
        <a:xfrm flipH="1">
          <a:off x="23526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>
      <xdr:nvSpPr>
        <xdr:cNvPr id="2230" name="Rectangle 365"/>
        <xdr:cNvSpPr>
          <a:spLocks/>
        </xdr:cNvSpPr>
      </xdr:nvSpPr>
      <xdr:spPr>
        <a:xfrm>
          <a:off x="876300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>
      <xdr:nvSpPr>
        <xdr:cNvPr id="2231" name="Rectangle 366"/>
        <xdr:cNvSpPr>
          <a:spLocks/>
        </xdr:cNvSpPr>
      </xdr:nvSpPr>
      <xdr:spPr>
        <a:xfrm flipH="1">
          <a:off x="876300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25</xdr:row>
      <xdr:rowOff>0</xdr:rowOff>
    </xdr:from>
    <xdr:to>
      <xdr:col>2</xdr:col>
      <xdr:colOff>19050</xdr:colOff>
      <xdr:row>25</xdr:row>
      <xdr:rowOff>0</xdr:rowOff>
    </xdr:to>
    <xdr:sp>
      <xdr:nvSpPr>
        <xdr:cNvPr id="2232" name="Rectangle 367"/>
        <xdr:cNvSpPr>
          <a:spLocks/>
        </xdr:cNvSpPr>
      </xdr:nvSpPr>
      <xdr:spPr>
        <a:xfrm flipH="1">
          <a:off x="17430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>
      <xdr:nvSpPr>
        <xdr:cNvPr id="2233" name="Rectangle 368"/>
        <xdr:cNvSpPr>
          <a:spLocks/>
        </xdr:cNvSpPr>
      </xdr:nvSpPr>
      <xdr:spPr>
        <a:xfrm>
          <a:off x="876300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>
      <xdr:nvSpPr>
        <xdr:cNvPr id="2234" name="Rectangle 369"/>
        <xdr:cNvSpPr>
          <a:spLocks/>
        </xdr:cNvSpPr>
      </xdr:nvSpPr>
      <xdr:spPr>
        <a:xfrm flipH="1">
          <a:off x="876300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25</xdr:row>
      <xdr:rowOff>0</xdr:rowOff>
    </xdr:from>
    <xdr:to>
      <xdr:col>2</xdr:col>
      <xdr:colOff>19050</xdr:colOff>
      <xdr:row>25</xdr:row>
      <xdr:rowOff>0</xdr:rowOff>
    </xdr:to>
    <xdr:sp>
      <xdr:nvSpPr>
        <xdr:cNvPr id="2235" name="Rectangle 370"/>
        <xdr:cNvSpPr>
          <a:spLocks/>
        </xdr:cNvSpPr>
      </xdr:nvSpPr>
      <xdr:spPr>
        <a:xfrm flipH="1">
          <a:off x="17430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>
      <xdr:nvSpPr>
        <xdr:cNvPr id="2236" name="Rectangle 371"/>
        <xdr:cNvSpPr>
          <a:spLocks/>
        </xdr:cNvSpPr>
      </xdr:nvSpPr>
      <xdr:spPr>
        <a:xfrm>
          <a:off x="876300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>
      <xdr:nvSpPr>
        <xdr:cNvPr id="2237" name="Rectangle 372"/>
        <xdr:cNvSpPr>
          <a:spLocks/>
        </xdr:cNvSpPr>
      </xdr:nvSpPr>
      <xdr:spPr>
        <a:xfrm flipH="1">
          <a:off x="876300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25</xdr:row>
      <xdr:rowOff>0</xdr:rowOff>
    </xdr:from>
    <xdr:to>
      <xdr:col>2</xdr:col>
      <xdr:colOff>19050</xdr:colOff>
      <xdr:row>25</xdr:row>
      <xdr:rowOff>0</xdr:rowOff>
    </xdr:to>
    <xdr:sp>
      <xdr:nvSpPr>
        <xdr:cNvPr id="2238" name="Rectangle 373"/>
        <xdr:cNvSpPr>
          <a:spLocks/>
        </xdr:cNvSpPr>
      </xdr:nvSpPr>
      <xdr:spPr>
        <a:xfrm flipH="1">
          <a:off x="17430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>
      <xdr:nvSpPr>
        <xdr:cNvPr id="2239" name="Rectangle 374"/>
        <xdr:cNvSpPr>
          <a:spLocks/>
        </xdr:cNvSpPr>
      </xdr:nvSpPr>
      <xdr:spPr>
        <a:xfrm>
          <a:off x="876300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>
      <xdr:nvSpPr>
        <xdr:cNvPr id="2240" name="Rectangle 375"/>
        <xdr:cNvSpPr>
          <a:spLocks/>
        </xdr:cNvSpPr>
      </xdr:nvSpPr>
      <xdr:spPr>
        <a:xfrm flipH="1">
          <a:off x="876300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25</xdr:row>
      <xdr:rowOff>0</xdr:rowOff>
    </xdr:from>
    <xdr:to>
      <xdr:col>2</xdr:col>
      <xdr:colOff>19050</xdr:colOff>
      <xdr:row>25</xdr:row>
      <xdr:rowOff>0</xdr:rowOff>
    </xdr:to>
    <xdr:sp>
      <xdr:nvSpPr>
        <xdr:cNvPr id="2241" name="Rectangle 376"/>
        <xdr:cNvSpPr>
          <a:spLocks/>
        </xdr:cNvSpPr>
      </xdr:nvSpPr>
      <xdr:spPr>
        <a:xfrm flipH="1">
          <a:off x="17430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>
      <xdr:nvSpPr>
        <xdr:cNvPr id="2242" name="Rectangle 377"/>
        <xdr:cNvSpPr>
          <a:spLocks/>
        </xdr:cNvSpPr>
      </xdr:nvSpPr>
      <xdr:spPr>
        <a:xfrm>
          <a:off x="876300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>
      <xdr:nvSpPr>
        <xdr:cNvPr id="2243" name="Rectangle 378"/>
        <xdr:cNvSpPr>
          <a:spLocks/>
        </xdr:cNvSpPr>
      </xdr:nvSpPr>
      <xdr:spPr>
        <a:xfrm flipH="1">
          <a:off x="876300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25</xdr:row>
      <xdr:rowOff>0</xdr:rowOff>
    </xdr:from>
    <xdr:to>
      <xdr:col>2</xdr:col>
      <xdr:colOff>19050</xdr:colOff>
      <xdr:row>25</xdr:row>
      <xdr:rowOff>0</xdr:rowOff>
    </xdr:to>
    <xdr:sp>
      <xdr:nvSpPr>
        <xdr:cNvPr id="2244" name="Rectangle 379"/>
        <xdr:cNvSpPr>
          <a:spLocks/>
        </xdr:cNvSpPr>
      </xdr:nvSpPr>
      <xdr:spPr>
        <a:xfrm flipH="1">
          <a:off x="17430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>
      <xdr:nvSpPr>
        <xdr:cNvPr id="2245" name="Rectangle 380"/>
        <xdr:cNvSpPr>
          <a:spLocks/>
        </xdr:cNvSpPr>
      </xdr:nvSpPr>
      <xdr:spPr>
        <a:xfrm>
          <a:off x="876300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>
      <xdr:nvSpPr>
        <xdr:cNvPr id="2246" name="Rectangle 381"/>
        <xdr:cNvSpPr>
          <a:spLocks/>
        </xdr:cNvSpPr>
      </xdr:nvSpPr>
      <xdr:spPr>
        <a:xfrm flipH="1">
          <a:off x="876300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25</xdr:row>
      <xdr:rowOff>0</xdr:rowOff>
    </xdr:from>
    <xdr:to>
      <xdr:col>2</xdr:col>
      <xdr:colOff>19050</xdr:colOff>
      <xdr:row>25</xdr:row>
      <xdr:rowOff>0</xdr:rowOff>
    </xdr:to>
    <xdr:sp>
      <xdr:nvSpPr>
        <xdr:cNvPr id="2247" name="Rectangle 382"/>
        <xdr:cNvSpPr>
          <a:spLocks/>
        </xdr:cNvSpPr>
      </xdr:nvSpPr>
      <xdr:spPr>
        <a:xfrm flipH="1">
          <a:off x="17430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>
      <xdr:nvSpPr>
        <xdr:cNvPr id="2248" name="Rectangle 383"/>
        <xdr:cNvSpPr>
          <a:spLocks/>
        </xdr:cNvSpPr>
      </xdr:nvSpPr>
      <xdr:spPr>
        <a:xfrm>
          <a:off x="876300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>
      <xdr:nvSpPr>
        <xdr:cNvPr id="2249" name="Rectangle 384"/>
        <xdr:cNvSpPr>
          <a:spLocks/>
        </xdr:cNvSpPr>
      </xdr:nvSpPr>
      <xdr:spPr>
        <a:xfrm flipH="1">
          <a:off x="876300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25</xdr:row>
      <xdr:rowOff>0</xdr:rowOff>
    </xdr:from>
    <xdr:to>
      <xdr:col>2</xdr:col>
      <xdr:colOff>19050</xdr:colOff>
      <xdr:row>25</xdr:row>
      <xdr:rowOff>0</xdr:rowOff>
    </xdr:to>
    <xdr:sp>
      <xdr:nvSpPr>
        <xdr:cNvPr id="2250" name="Rectangle 385"/>
        <xdr:cNvSpPr>
          <a:spLocks/>
        </xdr:cNvSpPr>
      </xdr:nvSpPr>
      <xdr:spPr>
        <a:xfrm flipH="1">
          <a:off x="17430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>
      <xdr:nvSpPr>
        <xdr:cNvPr id="2251" name="Rectangle 386"/>
        <xdr:cNvSpPr>
          <a:spLocks/>
        </xdr:cNvSpPr>
      </xdr:nvSpPr>
      <xdr:spPr>
        <a:xfrm>
          <a:off x="876300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>
      <xdr:nvSpPr>
        <xdr:cNvPr id="2252" name="Rectangle 387"/>
        <xdr:cNvSpPr>
          <a:spLocks/>
        </xdr:cNvSpPr>
      </xdr:nvSpPr>
      <xdr:spPr>
        <a:xfrm flipH="1">
          <a:off x="876300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25</xdr:row>
      <xdr:rowOff>0</xdr:rowOff>
    </xdr:from>
    <xdr:to>
      <xdr:col>2</xdr:col>
      <xdr:colOff>19050</xdr:colOff>
      <xdr:row>25</xdr:row>
      <xdr:rowOff>0</xdr:rowOff>
    </xdr:to>
    <xdr:sp>
      <xdr:nvSpPr>
        <xdr:cNvPr id="2253" name="Rectangle 388"/>
        <xdr:cNvSpPr>
          <a:spLocks/>
        </xdr:cNvSpPr>
      </xdr:nvSpPr>
      <xdr:spPr>
        <a:xfrm flipH="1">
          <a:off x="1743075" y="476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116</xdr:row>
      <xdr:rowOff>0</xdr:rowOff>
    </xdr:from>
    <xdr:to>
      <xdr:col>2</xdr:col>
      <xdr:colOff>266700</xdr:colOff>
      <xdr:row>116</xdr:row>
      <xdr:rowOff>0</xdr:rowOff>
    </xdr:to>
    <xdr:sp>
      <xdr:nvSpPr>
        <xdr:cNvPr id="2254" name="Rectangle 389"/>
        <xdr:cNvSpPr>
          <a:spLocks/>
        </xdr:cNvSpPr>
      </xdr:nvSpPr>
      <xdr:spPr>
        <a:xfrm>
          <a:off x="2352675" y="22098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116</xdr:row>
      <xdr:rowOff>0</xdr:rowOff>
    </xdr:from>
    <xdr:to>
      <xdr:col>2</xdr:col>
      <xdr:colOff>266700</xdr:colOff>
      <xdr:row>116</xdr:row>
      <xdr:rowOff>0</xdr:rowOff>
    </xdr:to>
    <xdr:sp>
      <xdr:nvSpPr>
        <xdr:cNvPr id="2255" name="Rectangle 390"/>
        <xdr:cNvSpPr>
          <a:spLocks/>
        </xdr:cNvSpPr>
      </xdr:nvSpPr>
      <xdr:spPr>
        <a:xfrm flipH="1">
          <a:off x="2352675" y="22098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</xdr:row>
      <xdr:rowOff>0</xdr:rowOff>
    </xdr:from>
    <xdr:to>
      <xdr:col>1</xdr:col>
      <xdr:colOff>571500</xdr:colOff>
      <xdr:row>9</xdr:row>
      <xdr:rowOff>0</xdr:rowOff>
    </xdr:to>
    <xdr:sp>
      <xdr:nvSpPr>
        <xdr:cNvPr id="2256" name="Rectangle 391"/>
        <xdr:cNvSpPr>
          <a:spLocks/>
        </xdr:cNvSpPr>
      </xdr:nvSpPr>
      <xdr:spPr>
        <a:xfrm>
          <a:off x="876300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</xdr:row>
      <xdr:rowOff>0</xdr:rowOff>
    </xdr:from>
    <xdr:to>
      <xdr:col>1</xdr:col>
      <xdr:colOff>571500</xdr:colOff>
      <xdr:row>9</xdr:row>
      <xdr:rowOff>0</xdr:rowOff>
    </xdr:to>
    <xdr:sp>
      <xdr:nvSpPr>
        <xdr:cNvPr id="2257" name="Rectangle 392"/>
        <xdr:cNvSpPr>
          <a:spLocks/>
        </xdr:cNvSpPr>
      </xdr:nvSpPr>
      <xdr:spPr>
        <a:xfrm flipH="1">
          <a:off x="876300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9</xdr:row>
      <xdr:rowOff>0</xdr:rowOff>
    </xdr:from>
    <xdr:to>
      <xdr:col>2</xdr:col>
      <xdr:colOff>19050</xdr:colOff>
      <xdr:row>9</xdr:row>
      <xdr:rowOff>0</xdr:rowOff>
    </xdr:to>
    <xdr:sp>
      <xdr:nvSpPr>
        <xdr:cNvPr id="2258" name="Rectangle 393"/>
        <xdr:cNvSpPr>
          <a:spLocks/>
        </xdr:cNvSpPr>
      </xdr:nvSpPr>
      <xdr:spPr>
        <a:xfrm flipH="1">
          <a:off x="1743075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64</xdr:row>
      <xdr:rowOff>0</xdr:rowOff>
    </xdr:from>
    <xdr:to>
      <xdr:col>1</xdr:col>
      <xdr:colOff>571500</xdr:colOff>
      <xdr:row>64</xdr:row>
      <xdr:rowOff>0</xdr:rowOff>
    </xdr:to>
    <xdr:sp>
      <xdr:nvSpPr>
        <xdr:cNvPr id="2259" name="Rectangle 394"/>
        <xdr:cNvSpPr>
          <a:spLocks/>
        </xdr:cNvSpPr>
      </xdr:nvSpPr>
      <xdr:spPr>
        <a:xfrm>
          <a:off x="876300" y="1219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64</xdr:row>
      <xdr:rowOff>0</xdr:rowOff>
    </xdr:from>
    <xdr:to>
      <xdr:col>1</xdr:col>
      <xdr:colOff>571500</xdr:colOff>
      <xdr:row>64</xdr:row>
      <xdr:rowOff>0</xdr:rowOff>
    </xdr:to>
    <xdr:sp>
      <xdr:nvSpPr>
        <xdr:cNvPr id="2260" name="Rectangle 395"/>
        <xdr:cNvSpPr>
          <a:spLocks/>
        </xdr:cNvSpPr>
      </xdr:nvSpPr>
      <xdr:spPr>
        <a:xfrm flipH="1">
          <a:off x="876300" y="1219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64</xdr:row>
      <xdr:rowOff>0</xdr:rowOff>
    </xdr:from>
    <xdr:to>
      <xdr:col>2</xdr:col>
      <xdr:colOff>19050</xdr:colOff>
      <xdr:row>64</xdr:row>
      <xdr:rowOff>0</xdr:rowOff>
    </xdr:to>
    <xdr:sp>
      <xdr:nvSpPr>
        <xdr:cNvPr id="2261" name="Rectangle 396"/>
        <xdr:cNvSpPr>
          <a:spLocks/>
        </xdr:cNvSpPr>
      </xdr:nvSpPr>
      <xdr:spPr>
        <a:xfrm flipH="1">
          <a:off x="1743075" y="1219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82</xdr:row>
      <xdr:rowOff>0</xdr:rowOff>
    </xdr:from>
    <xdr:to>
      <xdr:col>1</xdr:col>
      <xdr:colOff>571500</xdr:colOff>
      <xdr:row>82</xdr:row>
      <xdr:rowOff>0</xdr:rowOff>
    </xdr:to>
    <xdr:sp>
      <xdr:nvSpPr>
        <xdr:cNvPr id="2262" name="Rectangle 406"/>
        <xdr:cNvSpPr>
          <a:spLocks/>
        </xdr:cNvSpPr>
      </xdr:nvSpPr>
      <xdr:spPr>
        <a:xfrm>
          <a:off x="876300" y="15621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82</xdr:row>
      <xdr:rowOff>0</xdr:rowOff>
    </xdr:from>
    <xdr:to>
      <xdr:col>1</xdr:col>
      <xdr:colOff>571500</xdr:colOff>
      <xdr:row>82</xdr:row>
      <xdr:rowOff>0</xdr:rowOff>
    </xdr:to>
    <xdr:sp>
      <xdr:nvSpPr>
        <xdr:cNvPr id="2263" name="Rectangle 407"/>
        <xdr:cNvSpPr>
          <a:spLocks/>
        </xdr:cNvSpPr>
      </xdr:nvSpPr>
      <xdr:spPr>
        <a:xfrm flipH="1">
          <a:off x="876300" y="15621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82</xdr:row>
      <xdr:rowOff>0</xdr:rowOff>
    </xdr:from>
    <xdr:to>
      <xdr:col>2</xdr:col>
      <xdr:colOff>19050</xdr:colOff>
      <xdr:row>82</xdr:row>
      <xdr:rowOff>0</xdr:rowOff>
    </xdr:to>
    <xdr:sp>
      <xdr:nvSpPr>
        <xdr:cNvPr id="2264" name="Rectangle 408"/>
        <xdr:cNvSpPr>
          <a:spLocks/>
        </xdr:cNvSpPr>
      </xdr:nvSpPr>
      <xdr:spPr>
        <a:xfrm flipH="1">
          <a:off x="1743075" y="15621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94</xdr:row>
      <xdr:rowOff>0</xdr:rowOff>
    </xdr:from>
    <xdr:to>
      <xdr:col>1</xdr:col>
      <xdr:colOff>571500</xdr:colOff>
      <xdr:row>94</xdr:row>
      <xdr:rowOff>0</xdr:rowOff>
    </xdr:to>
    <xdr:sp>
      <xdr:nvSpPr>
        <xdr:cNvPr id="2265" name="Rectangle 1883"/>
        <xdr:cNvSpPr>
          <a:spLocks/>
        </xdr:cNvSpPr>
      </xdr:nvSpPr>
      <xdr:spPr>
        <a:xfrm>
          <a:off x="876300" y="1790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94</xdr:row>
      <xdr:rowOff>0</xdr:rowOff>
    </xdr:from>
    <xdr:to>
      <xdr:col>1</xdr:col>
      <xdr:colOff>571500</xdr:colOff>
      <xdr:row>94</xdr:row>
      <xdr:rowOff>0</xdr:rowOff>
    </xdr:to>
    <xdr:sp>
      <xdr:nvSpPr>
        <xdr:cNvPr id="2266" name="Rectangle 1884"/>
        <xdr:cNvSpPr>
          <a:spLocks/>
        </xdr:cNvSpPr>
      </xdr:nvSpPr>
      <xdr:spPr>
        <a:xfrm flipH="1">
          <a:off x="876300" y="1790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94</xdr:row>
      <xdr:rowOff>0</xdr:rowOff>
    </xdr:from>
    <xdr:to>
      <xdr:col>2</xdr:col>
      <xdr:colOff>19050</xdr:colOff>
      <xdr:row>94</xdr:row>
      <xdr:rowOff>0</xdr:rowOff>
    </xdr:to>
    <xdr:sp>
      <xdr:nvSpPr>
        <xdr:cNvPr id="2267" name="Rectangle 1885"/>
        <xdr:cNvSpPr>
          <a:spLocks/>
        </xdr:cNvSpPr>
      </xdr:nvSpPr>
      <xdr:spPr>
        <a:xfrm flipH="1">
          <a:off x="1743075" y="1790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96</xdr:row>
      <xdr:rowOff>0</xdr:rowOff>
    </xdr:from>
    <xdr:to>
      <xdr:col>1</xdr:col>
      <xdr:colOff>571500</xdr:colOff>
      <xdr:row>96</xdr:row>
      <xdr:rowOff>0</xdr:rowOff>
    </xdr:to>
    <xdr:sp>
      <xdr:nvSpPr>
        <xdr:cNvPr id="2268" name="Rectangle 12"/>
        <xdr:cNvSpPr>
          <a:spLocks/>
        </xdr:cNvSpPr>
      </xdr:nvSpPr>
      <xdr:spPr>
        <a:xfrm>
          <a:off x="876300" y="18288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96</xdr:row>
      <xdr:rowOff>0</xdr:rowOff>
    </xdr:from>
    <xdr:to>
      <xdr:col>1</xdr:col>
      <xdr:colOff>571500</xdr:colOff>
      <xdr:row>96</xdr:row>
      <xdr:rowOff>0</xdr:rowOff>
    </xdr:to>
    <xdr:sp>
      <xdr:nvSpPr>
        <xdr:cNvPr id="2269" name="Rectangle 13"/>
        <xdr:cNvSpPr>
          <a:spLocks/>
        </xdr:cNvSpPr>
      </xdr:nvSpPr>
      <xdr:spPr>
        <a:xfrm flipH="1">
          <a:off x="876300" y="18288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96</xdr:row>
      <xdr:rowOff>0</xdr:rowOff>
    </xdr:from>
    <xdr:to>
      <xdr:col>2</xdr:col>
      <xdr:colOff>19050</xdr:colOff>
      <xdr:row>96</xdr:row>
      <xdr:rowOff>0</xdr:rowOff>
    </xdr:to>
    <xdr:sp>
      <xdr:nvSpPr>
        <xdr:cNvPr id="2270" name="Rectangle 14"/>
        <xdr:cNvSpPr>
          <a:spLocks/>
        </xdr:cNvSpPr>
      </xdr:nvSpPr>
      <xdr:spPr>
        <a:xfrm flipH="1">
          <a:off x="1743075" y="18288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96</xdr:row>
      <xdr:rowOff>0</xdr:rowOff>
    </xdr:from>
    <xdr:to>
      <xdr:col>1</xdr:col>
      <xdr:colOff>571500</xdr:colOff>
      <xdr:row>96</xdr:row>
      <xdr:rowOff>0</xdr:rowOff>
    </xdr:to>
    <xdr:sp>
      <xdr:nvSpPr>
        <xdr:cNvPr id="2271" name="Rectangle 15"/>
        <xdr:cNvSpPr>
          <a:spLocks/>
        </xdr:cNvSpPr>
      </xdr:nvSpPr>
      <xdr:spPr>
        <a:xfrm>
          <a:off x="876300" y="18288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96</xdr:row>
      <xdr:rowOff>0</xdr:rowOff>
    </xdr:from>
    <xdr:to>
      <xdr:col>1</xdr:col>
      <xdr:colOff>571500</xdr:colOff>
      <xdr:row>96</xdr:row>
      <xdr:rowOff>0</xdr:rowOff>
    </xdr:to>
    <xdr:sp>
      <xdr:nvSpPr>
        <xdr:cNvPr id="2272" name="Rectangle 16"/>
        <xdr:cNvSpPr>
          <a:spLocks/>
        </xdr:cNvSpPr>
      </xdr:nvSpPr>
      <xdr:spPr>
        <a:xfrm flipH="1">
          <a:off x="876300" y="18288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96</xdr:row>
      <xdr:rowOff>0</xdr:rowOff>
    </xdr:from>
    <xdr:to>
      <xdr:col>2</xdr:col>
      <xdr:colOff>19050</xdr:colOff>
      <xdr:row>96</xdr:row>
      <xdr:rowOff>0</xdr:rowOff>
    </xdr:to>
    <xdr:sp>
      <xdr:nvSpPr>
        <xdr:cNvPr id="2273" name="Rectangle 17"/>
        <xdr:cNvSpPr>
          <a:spLocks/>
        </xdr:cNvSpPr>
      </xdr:nvSpPr>
      <xdr:spPr>
        <a:xfrm flipH="1">
          <a:off x="1743075" y="18288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</xdr:row>
      <xdr:rowOff>0</xdr:rowOff>
    </xdr:from>
    <xdr:to>
      <xdr:col>2</xdr:col>
      <xdr:colOff>571500</xdr:colOff>
      <xdr:row>9</xdr:row>
      <xdr:rowOff>0</xdr:rowOff>
    </xdr:to>
    <xdr:sp>
      <xdr:nvSpPr>
        <xdr:cNvPr id="2274" name="Rectangle 23"/>
        <xdr:cNvSpPr>
          <a:spLocks/>
        </xdr:cNvSpPr>
      </xdr:nvSpPr>
      <xdr:spPr>
        <a:xfrm>
          <a:off x="2352675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</xdr:row>
      <xdr:rowOff>0</xdr:rowOff>
    </xdr:from>
    <xdr:to>
      <xdr:col>2</xdr:col>
      <xdr:colOff>571500</xdr:colOff>
      <xdr:row>9</xdr:row>
      <xdr:rowOff>0</xdr:rowOff>
    </xdr:to>
    <xdr:sp>
      <xdr:nvSpPr>
        <xdr:cNvPr id="2275" name="Rectangle 24"/>
        <xdr:cNvSpPr>
          <a:spLocks/>
        </xdr:cNvSpPr>
      </xdr:nvSpPr>
      <xdr:spPr>
        <a:xfrm flipH="1">
          <a:off x="2352675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</xdr:row>
      <xdr:rowOff>0</xdr:rowOff>
    </xdr:from>
    <xdr:to>
      <xdr:col>2</xdr:col>
      <xdr:colOff>571500</xdr:colOff>
      <xdr:row>9</xdr:row>
      <xdr:rowOff>0</xdr:rowOff>
    </xdr:to>
    <xdr:sp>
      <xdr:nvSpPr>
        <xdr:cNvPr id="2276" name="Rectangle 26"/>
        <xdr:cNvSpPr>
          <a:spLocks/>
        </xdr:cNvSpPr>
      </xdr:nvSpPr>
      <xdr:spPr>
        <a:xfrm>
          <a:off x="2352675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</xdr:row>
      <xdr:rowOff>0</xdr:rowOff>
    </xdr:from>
    <xdr:to>
      <xdr:col>2</xdr:col>
      <xdr:colOff>571500</xdr:colOff>
      <xdr:row>9</xdr:row>
      <xdr:rowOff>0</xdr:rowOff>
    </xdr:to>
    <xdr:sp>
      <xdr:nvSpPr>
        <xdr:cNvPr id="2277" name="Rectangle 27"/>
        <xdr:cNvSpPr>
          <a:spLocks/>
        </xdr:cNvSpPr>
      </xdr:nvSpPr>
      <xdr:spPr>
        <a:xfrm flipH="1">
          <a:off x="2352675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</xdr:row>
      <xdr:rowOff>0</xdr:rowOff>
    </xdr:from>
    <xdr:to>
      <xdr:col>2</xdr:col>
      <xdr:colOff>571500</xdr:colOff>
      <xdr:row>9</xdr:row>
      <xdr:rowOff>0</xdr:rowOff>
    </xdr:to>
    <xdr:sp>
      <xdr:nvSpPr>
        <xdr:cNvPr id="2278" name="Rectangle 29"/>
        <xdr:cNvSpPr>
          <a:spLocks/>
        </xdr:cNvSpPr>
      </xdr:nvSpPr>
      <xdr:spPr>
        <a:xfrm>
          <a:off x="2352675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</xdr:row>
      <xdr:rowOff>0</xdr:rowOff>
    </xdr:from>
    <xdr:to>
      <xdr:col>2</xdr:col>
      <xdr:colOff>571500</xdr:colOff>
      <xdr:row>9</xdr:row>
      <xdr:rowOff>0</xdr:rowOff>
    </xdr:to>
    <xdr:sp>
      <xdr:nvSpPr>
        <xdr:cNvPr id="2279" name="Rectangle 30"/>
        <xdr:cNvSpPr>
          <a:spLocks/>
        </xdr:cNvSpPr>
      </xdr:nvSpPr>
      <xdr:spPr>
        <a:xfrm flipH="1">
          <a:off x="2352675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</xdr:row>
      <xdr:rowOff>0</xdr:rowOff>
    </xdr:from>
    <xdr:to>
      <xdr:col>2</xdr:col>
      <xdr:colOff>571500</xdr:colOff>
      <xdr:row>9</xdr:row>
      <xdr:rowOff>0</xdr:rowOff>
    </xdr:to>
    <xdr:sp>
      <xdr:nvSpPr>
        <xdr:cNvPr id="2280" name="Rectangle 32"/>
        <xdr:cNvSpPr>
          <a:spLocks/>
        </xdr:cNvSpPr>
      </xdr:nvSpPr>
      <xdr:spPr>
        <a:xfrm>
          <a:off x="2352675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</xdr:row>
      <xdr:rowOff>0</xdr:rowOff>
    </xdr:from>
    <xdr:to>
      <xdr:col>2</xdr:col>
      <xdr:colOff>571500</xdr:colOff>
      <xdr:row>9</xdr:row>
      <xdr:rowOff>0</xdr:rowOff>
    </xdr:to>
    <xdr:sp>
      <xdr:nvSpPr>
        <xdr:cNvPr id="2281" name="Rectangle 33"/>
        <xdr:cNvSpPr>
          <a:spLocks/>
        </xdr:cNvSpPr>
      </xdr:nvSpPr>
      <xdr:spPr>
        <a:xfrm flipH="1">
          <a:off x="2352675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</xdr:row>
      <xdr:rowOff>0</xdr:rowOff>
    </xdr:from>
    <xdr:to>
      <xdr:col>2</xdr:col>
      <xdr:colOff>571500</xdr:colOff>
      <xdr:row>9</xdr:row>
      <xdr:rowOff>0</xdr:rowOff>
    </xdr:to>
    <xdr:sp>
      <xdr:nvSpPr>
        <xdr:cNvPr id="2282" name="Rectangle 35"/>
        <xdr:cNvSpPr>
          <a:spLocks/>
        </xdr:cNvSpPr>
      </xdr:nvSpPr>
      <xdr:spPr>
        <a:xfrm>
          <a:off x="2352675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</xdr:row>
      <xdr:rowOff>0</xdr:rowOff>
    </xdr:from>
    <xdr:to>
      <xdr:col>2</xdr:col>
      <xdr:colOff>571500</xdr:colOff>
      <xdr:row>9</xdr:row>
      <xdr:rowOff>0</xdr:rowOff>
    </xdr:to>
    <xdr:sp>
      <xdr:nvSpPr>
        <xdr:cNvPr id="2283" name="Rectangle 36"/>
        <xdr:cNvSpPr>
          <a:spLocks/>
        </xdr:cNvSpPr>
      </xdr:nvSpPr>
      <xdr:spPr>
        <a:xfrm flipH="1">
          <a:off x="2352675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</xdr:row>
      <xdr:rowOff>0</xdr:rowOff>
    </xdr:from>
    <xdr:to>
      <xdr:col>2</xdr:col>
      <xdr:colOff>571500</xdr:colOff>
      <xdr:row>9</xdr:row>
      <xdr:rowOff>0</xdr:rowOff>
    </xdr:to>
    <xdr:sp>
      <xdr:nvSpPr>
        <xdr:cNvPr id="2284" name="Rectangle 38"/>
        <xdr:cNvSpPr>
          <a:spLocks/>
        </xdr:cNvSpPr>
      </xdr:nvSpPr>
      <xdr:spPr>
        <a:xfrm>
          <a:off x="2352675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</xdr:row>
      <xdr:rowOff>0</xdr:rowOff>
    </xdr:from>
    <xdr:to>
      <xdr:col>2</xdr:col>
      <xdr:colOff>571500</xdr:colOff>
      <xdr:row>9</xdr:row>
      <xdr:rowOff>0</xdr:rowOff>
    </xdr:to>
    <xdr:sp>
      <xdr:nvSpPr>
        <xdr:cNvPr id="2285" name="Rectangle 39"/>
        <xdr:cNvSpPr>
          <a:spLocks/>
        </xdr:cNvSpPr>
      </xdr:nvSpPr>
      <xdr:spPr>
        <a:xfrm flipH="1">
          <a:off x="2352675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</xdr:row>
      <xdr:rowOff>0</xdr:rowOff>
    </xdr:from>
    <xdr:to>
      <xdr:col>2</xdr:col>
      <xdr:colOff>571500</xdr:colOff>
      <xdr:row>9</xdr:row>
      <xdr:rowOff>0</xdr:rowOff>
    </xdr:to>
    <xdr:sp>
      <xdr:nvSpPr>
        <xdr:cNvPr id="2286" name="Rectangle 43"/>
        <xdr:cNvSpPr>
          <a:spLocks/>
        </xdr:cNvSpPr>
      </xdr:nvSpPr>
      <xdr:spPr>
        <a:xfrm>
          <a:off x="2352675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</xdr:row>
      <xdr:rowOff>0</xdr:rowOff>
    </xdr:from>
    <xdr:to>
      <xdr:col>2</xdr:col>
      <xdr:colOff>571500</xdr:colOff>
      <xdr:row>9</xdr:row>
      <xdr:rowOff>0</xdr:rowOff>
    </xdr:to>
    <xdr:sp>
      <xdr:nvSpPr>
        <xdr:cNvPr id="2287" name="Rectangle 44"/>
        <xdr:cNvSpPr>
          <a:spLocks/>
        </xdr:cNvSpPr>
      </xdr:nvSpPr>
      <xdr:spPr>
        <a:xfrm flipH="1">
          <a:off x="2352675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</xdr:row>
      <xdr:rowOff>0</xdr:rowOff>
    </xdr:from>
    <xdr:to>
      <xdr:col>2</xdr:col>
      <xdr:colOff>571500</xdr:colOff>
      <xdr:row>9</xdr:row>
      <xdr:rowOff>0</xdr:rowOff>
    </xdr:to>
    <xdr:sp>
      <xdr:nvSpPr>
        <xdr:cNvPr id="2288" name="Rectangle 46"/>
        <xdr:cNvSpPr>
          <a:spLocks/>
        </xdr:cNvSpPr>
      </xdr:nvSpPr>
      <xdr:spPr>
        <a:xfrm>
          <a:off x="2352675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</xdr:row>
      <xdr:rowOff>0</xdr:rowOff>
    </xdr:from>
    <xdr:to>
      <xdr:col>2</xdr:col>
      <xdr:colOff>571500</xdr:colOff>
      <xdr:row>9</xdr:row>
      <xdr:rowOff>0</xdr:rowOff>
    </xdr:to>
    <xdr:sp>
      <xdr:nvSpPr>
        <xdr:cNvPr id="2289" name="Rectangle 47"/>
        <xdr:cNvSpPr>
          <a:spLocks/>
        </xdr:cNvSpPr>
      </xdr:nvSpPr>
      <xdr:spPr>
        <a:xfrm flipH="1">
          <a:off x="2352675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</xdr:row>
      <xdr:rowOff>0</xdr:rowOff>
    </xdr:from>
    <xdr:to>
      <xdr:col>2</xdr:col>
      <xdr:colOff>571500</xdr:colOff>
      <xdr:row>9</xdr:row>
      <xdr:rowOff>0</xdr:rowOff>
    </xdr:to>
    <xdr:sp>
      <xdr:nvSpPr>
        <xdr:cNvPr id="2290" name="Rectangle 49"/>
        <xdr:cNvSpPr>
          <a:spLocks/>
        </xdr:cNvSpPr>
      </xdr:nvSpPr>
      <xdr:spPr>
        <a:xfrm>
          <a:off x="2352675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</xdr:row>
      <xdr:rowOff>0</xdr:rowOff>
    </xdr:from>
    <xdr:to>
      <xdr:col>2</xdr:col>
      <xdr:colOff>571500</xdr:colOff>
      <xdr:row>9</xdr:row>
      <xdr:rowOff>0</xdr:rowOff>
    </xdr:to>
    <xdr:sp>
      <xdr:nvSpPr>
        <xdr:cNvPr id="2291" name="Rectangle 50"/>
        <xdr:cNvSpPr>
          <a:spLocks/>
        </xdr:cNvSpPr>
      </xdr:nvSpPr>
      <xdr:spPr>
        <a:xfrm flipH="1">
          <a:off x="2352675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</xdr:row>
      <xdr:rowOff>0</xdr:rowOff>
    </xdr:from>
    <xdr:to>
      <xdr:col>2</xdr:col>
      <xdr:colOff>571500</xdr:colOff>
      <xdr:row>9</xdr:row>
      <xdr:rowOff>0</xdr:rowOff>
    </xdr:to>
    <xdr:sp>
      <xdr:nvSpPr>
        <xdr:cNvPr id="2292" name="Rectangle 52"/>
        <xdr:cNvSpPr>
          <a:spLocks/>
        </xdr:cNvSpPr>
      </xdr:nvSpPr>
      <xdr:spPr>
        <a:xfrm>
          <a:off x="2352675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</xdr:row>
      <xdr:rowOff>0</xdr:rowOff>
    </xdr:from>
    <xdr:to>
      <xdr:col>2</xdr:col>
      <xdr:colOff>571500</xdr:colOff>
      <xdr:row>9</xdr:row>
      <xdr:rowOff>0</xdr:rowOff>
    </xdr:to>
    <xdr:sp>
      <xdr:nvSpPr>
        <xdr:cNvPr id="2293" name="Rectangle 53"/>
        <xdr:cNvSpPr>
          <a:spLocks/>
        </xdr:cNvSpPr>
      </xdr:nvSpPr>
      <xdr:spPr>
        <a:xfrm flipH="1">
          <a:off x="2352675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</xdr:row>
      <xdr:rowOff>0</xdr:rowOff>
    </xdr:from>
    <xdr:to>
      <xdr:col>2</xdr:col>
      <xdr:colOff>571500</xdr:colOff>
      <xdr:row>9</xdr:row>
      <xdr:rowOff>0</xdr:rowOff>
    </xdr:to>
    <xdr:sp>
      <xdr:nvSpPr>
        <xdr:cNvPr id="2294" name="Rectangle 55"/>
        <xdr:cNvSpPr>
          <a:spLocks/>
        </xdr:cNvSpPr>
      </xdr:nvSpPr>
      <xdr:spPr>
        <a:xfrm>
          <a:off x="2352675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</xdr:row>
      <xdr:rowOff>0</xdr:rowOff>
    </xdr:from>
    <xdr:to>
      <xdr:col>2</xdr:col>
      <xdr:colOff>571500</xdr:colOff>
      <xdr:row>9</xdr:row>
      <xdr:rowOff>0</xdr:rowOff>
    </xdr:to>
    <xdr:sp>
      <xdr:nvSpPr>
        <xdr:cNvPr id="2295" name="Rectangle 56"/>
        <xdr:cNvSpPr>
          <a:spLocks/>
        </xdr:cNvSpPr>
      </xdr:nvSpPr>
      <xdr:spPr>
        <a:xfrm flipH="1">
          <a:off x="2352675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</xdr:row>
      <xdr:rowOff>0</xdr:rowOff>
    </xdr:from>
    <xdr:to>
      <xdr:col>2</xdr:col>
      <xdr:colOff>571500</xdr:colOff>
      <xdr:row>9</xdr:row>
      <xdr:rowOff>0</xdr:rowOff>
    </xdr:to>
    <xdr:sp>
      <xdr:nvSpPr>
        <xdr:cNvPr id="2296" name="Rectangle 58"/>
        <xdr:cNvSpPr>
          <a:spLocks/>
        </xdr:cNvSpPr>
      </xdr:nvSpPr>
      <xdr:spPr>
        <a:xfrm>
          <a:off x="2352675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</xdr:row>
      <xdr:rowOff>0</xdr:rowOff>
    </xdr:from>
    <xdr:to>
      <xdr:col>2</xdr:col>
      <xdr:colOff>571500</xdr:colOff>
      <xdr:row>9</xdr:row>
      <xdr:rowOff>0</xdr:rowOff>
    </xdr:to>
    <xdr:sp>
      <xdr:nvSpPr>
        <xdr:cNvPr id="2297" name="Rectangle 59"/>
        <xdr:cNvSpPr>
          <a:spLocks/>
        </xdr:cNvSpPr>
      </xdr:nvSpPr>
      <xdr:spPr>
        <a:xfrm flipH="1">
          <a:off x="2352675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</xdr:row>
      <xdr:rowOff>0</xdr:rowOff>
    </xdr:from>
    <xdr:to>
      <xdr:col>2</xdr:col>
      <xdr:colOff>571500</xdr:colOff>
      <xdr:row>9</xdr:row>
      <xdr:rowOff>0</xdr:rowOff>
    </xdr:to>
    <xdr:sp>
      <xdr:nvSpPr>
        <xdr:cNvPr id="2298" name="Rectangle 63"/>
        <xdr:cNvSpPr>
          <a:spLocks/>
        </xdr:cNvSpPr>
      </xdr:nvSpPr>
      <xdr:spPr>
        <a:xfrm>
          <a:off x="2352675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</xdr:row>
      <xdr:rowOff>0</xdr:rowOff>
    </xdr:from>
    <xdr:to>
      <xdr:col>2</xdr:col>
      <xdr:colOff>571500</xdr:colOff>
      <xdr:row>9</xdr:row>
      <xdr:rowOff>0</xdr:rowOff>
    </xdr:to>
    <xdr:sp>
      <xdr:nvSpPr>
        <xdr:cNvPr id="2299" name="Rectangle 64"/>
        <xdr:cNvSpPr>
          <a:spLocks/>
        </xdr:cNvSpPr>
      </xdr:nvSpPr>
      <xdr:spPr>
        <a:xfrm flipH="1">
          <a:off x="2352675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</xdr:row>
      <xdr:rowOff>0</xdr:rowOff>
    </xdr:from>
    <xdr:to>
      <xdr:col>2</xdr:col>
      <xdr:colOff>571500</xdr:colOff>
      <xdr:row>9</xdr:row>
      <xdr:rowOff>0</xdr:rowOff>
    </xdr:to>
    <xdr:sp>
      <xdr:nvSpPr>
        <xdr:cNvPr id="2300" name="Rectangle 66"/>
        <xdr:cNvSpPr>
          <a:spLocks/>
        </xdr:cNvSpPr>
      </xdr:nvSpPr>
      <xdr:spPr>
        <a:xfrm>
          <a:off x="2352675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</xdr:row>
      <xdr:rowOff>0</xdr:rowOff>
    </xdr:from>
    <xdr:to>
      <xdr:col>2</xdr:col>
      <xdr:colOff>571500</xdr:colOff>
      <xdr:row>9</xdr:row>
      <xdr:rowOff>0</xdr:rowOff>
    </xdr:to>
    <xdr:sp>
      <xdr:nvSpPr>
        <xdr:cNvPr id="2301" name="Rectangle 67"/>
        <xdr:cNvSpPr>
          <a:spLocks/>
        </xdr:cNvSpPr>
      </xdr:nvSpPr>
      <xdr:spPr>
        <a:xfrm flipH="1">
          <a:off x="2352675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</xdr:row>
      <xdr:rowOff>0</xdr:rowOff>
    </xdr:from>
    <xdr:to>
      <xdr:col>2</xdr:col>
      <xdr:colOff>571500</xdr:colOff>
      <xdr:row>9</xdr:row>
      <xdr:rowOff>0</xdr:rowOff>
    </xdr:to>
    <xdr:sp>
      <xdr:nvSpPr>
        <xdr:cNvPr id="2302" name="Rectangle 69"/>
        <xdr:cNvSpPr>
          <a:spLocks/>
        </xdr:cNvSpPr>
      </xdr:nvSpPr>
      <xdr:spPr>
        <a:xfrm>
          <a:off x="2352675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</xdr:row>
      <xdr:rowOff>0</xdr:rowOff>
    </xdr:from>
    <xdr:to>
      <xdr:col>2</xdr:col>
      <xdr:colOff>571500</xdr:colOff>
      <xdr:row>9</xdr:row>
      <xdr:rowOff>0</xdr:rowOff>
    </xdr:to>
    <xdr:sp>
      <xdr:nvSpPr>
        <xdr:cNvPr id="2303" name="Rectangle 70"/>
        <xdr:cNvSpPr>
          <a:spLocks/>
        </xdr:cNvSpPr>
      </xdr:nvSpPr>
      <xdr:spPr>
        <a:xfrm flipH="1">
          <a:off x="2352675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</xdr:row>
      <xdr:rowOff>0</xdr:rowOff>
    </xdr:from>
    <xdr:to>
      <xdr:col>2</xdr:col>
      <xdr:colOff>571500</xdr:colOff>
      <xdr:row>9</xdr:row>
      <xdr:rowOff>0</xdr:rowOff>
    </xdr:to>
    <xdr:sp>
      <xdr:nvSpPr>
        <xdr:cNvPr id="2304" name="Rectangle 72"/>
        <xdr:cNvSpPr>
          <a:spLocks/>
        </xdr:cNvSpPr>
      </xdr:nvSpPr>
      <xdr:spPr>
        <a:xfrm>
          <a:off x="2352675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</xdr:row>
      <xdr:rowOff>0</xdr:rowOff>
    </xdr:from>
    <xdr:to>
      <xdr:col>2</xdr:col>
      <xdr:colOff>571500</xdr:colOff>
      <xdr:row>9</xdr:row>
      <xdr:rowOff>0</xdr:rowOff>
    </xdr:to>
    <xdr:sp>
      <xdr:nvSpPr>
        <xdr:cNvPr id="2305" name="Rectangle 73"/>
        <xdr:cNvSpPr>
          <a:spLocks/>
        </xdr:cNvSpPr>
      </xdr:nvSpPr>
      <xdr:spPr>
        <a:xfrm flipH="1">
          <a:off x="2352675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</xdr:row>
      <xdr:rowOff>0</xdr:rowOff>
    </xdr:from>
    <xdr:to>
      <xdr:col>2</xdr:col>
      <xdr:colOff>571500</xdr:colOff>
      <xdr:row>9</xdr:row>
      <xdr:rowOff>0</xdr:rowOff>
    </xdr:to>
    <xdr:sp>
      <xdr:nvSpPr>
        <xdr:cNvPr id="2306" name="Rectangle 75"/>
        <xdr:cNvSpPr>
          <a:spLocks/>
        </xdr:cNvSpPr>
      </xdr:nvSpPr>
      <xdr:spPr>
        <a:xfrm>
          <a:off x="2352675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</xdr:row>
      <xdr:rowOff>0</xdr:rowOff>
    </xdr:from>
    <xdr:to>
      <xdr:col>2</xdr:col>
      <xdr:colOff>571500</xdr:colOff>
      <xdr:row>9</xdr:row>
      <xdr:rowOff>0</xdr:rowOff>
    </xdr:to>
    <xdr:sp>
      <xdr:nvSpPr>
        <xdr:cNvPr id="2307" name="Rectangle 76"/>
        <xdr:cNvSpPr>
          <a:spLocks/>
        </xdr:cNvSpPr>
      </xdr:nvSpPr>
      <xdr:spPr>
        <a:xfrm flipH="1">
          <a:off x="2352675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</xdr:row>
      <xdr:rowOff>0</xdr:rowOff>
    </xdr:from>
    <xdr:to>
      <xdr:col>2</xdr:col>
      <xdr:colOff>571500</xdr:colOff>
      <xdr:row>9</xdr:row>
      <xdr:rowOff>0</xdr:rowOff>
    </xdr:to>
    <xdr:sp>
      <xdr:nvSpPr>
        <xdr:cNvPr id="2308" name="Rectangle 78"/>
        <xdr:cNvSpPr>
          <a:spLocks/>
        </xdr:cNvSpPr>
      </xdr:nvSpPr>
      <xdr:spPr>
        <a:xfrm>
          <a:off x="2352675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</xdr:row>
      <xdr:rowOff>0</xdr:rowOff>
    </xdr:from>
    <xdr:to>
      <xdr:col>2</xdr:col>
      <xdr:colOff>571500</xdr:colOff>
      <xdr:row>9</xdr:row>
      <xdr:rowOff>0</xdr:rowOff>
    </xdr:to>
    <xdr:sp>
      <xdr:nvSpPr>
        <xdr:cNvPr id="2309" name="Rectangle 79"/>
        <xdr:cNvSpPr>
          <a:spLocks/>
        </xdr:cNvSpPr>
      </xdr:nvSpPr>
      <xdr:spPr>
        <a:xfrm flipH="1">
          <a:off x="2352675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</xdr:row>
      <xdr:rowOff>0</xdr:rowOff>
    </xdr:from>
    <xdr:to>
      <xdr:col>2</xdr:col>
      <xdr:colOff>266700</xdr:colOff>
      <xdr:row>9</xdr:row>
      <xdr:rowOff>0</xdr:rowOff>
    </xdr:to>
    <xdr:sp>
      <xdr:nvSpPr>
        <xdr:cNvPr id="2310" name="Rectangle 81"/>
        <xdr:cNvSpPr>
          <a:spLocks/>
        </xdr:cNvSpPr>
      </xdr:nvSpPr>
      <xdr:spPr>
        <a:xfrm>
          <a:off x="2352675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</xdr:row>
      <xdr:rowOff>0</xdr:rowOff>
    </xdr:from>
    <xdr:to>
      <xdr:col>2</xdr:col>
      <xdr:colOff>266700</xdr:colOff>
      <xdr:row>9</xdr:row>
      <xdr:rowOff>0</xdr:rowOff>
    </xdr:to>
    <xdr:sp>
      <xdr:nvSpPr>
        <xdr:cNvPr id="2311" name="Rectangle 82"/>
        <xdr:cNvSpPr>
          <a:spLocks/>
        </xdr:cNvSpPr>
      </xdr:nvSpPr>
      <xdr:spPr>
        <a:xfrm flipH="1">
          <a:off x="2352675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</xdr:row>
      <xdr:rowOff>0</xdr:rowOff>
    </xdr:from>
    <xdr:to>
      <xdr:col>1</xdr:col>
      <xdr:colOff>571500</xdr:colOff>
      <xdr:row>9</xdr:row>
      <xdr:rowOff>0</xdr:rowOff>
    </xdr:to>
    <xdr:sp>
      <xdr:nvSpPr>
        <xdr:cNvPr id="2312" name="Rectangle 83"/>
        <xdr:cNvSpPr>
          <a:spLocks/>
        </xdr:cNvSpPr>
      </xdr:nvSpPr>
      <xdr:spPr>
        <a:xfrm>
          <a:off x="876300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</xdr:row>
      <xdr:rowOff>0</xdr:rowOff>
    </xdr:from>
    <xdr:to>
      <xdr:col>1</xdr:col>
      <xdr:colOff>571500</xdr:colOff>
      <xdr:row>9</xdr:row>
      <xdr:rowOff>0</xdr:rowOff>
    </xdr:to>
    <xdr:sp>
      <xdr:nvSpPr>
        <xdr:cNvPr id="2313" name="Rectangle 84"/>
        <xdr:cNvSpPr>
          <a:spLocks/>
        </xdr:cNvSpPr>
      </xdr:nvSpPr>
      <xdr:spPr>
        <a:xfrm flipH="1">
          <a:off x="876300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9</xdr:row>
      <xdr:rowOff>0</xdr:rowOff>
    </xdr:from>
    <xdr:to>
      <xdr:col>2</xdr:col>
      <xdr:colOff>19050</xdr:colOff>
      <xdr:row>9</xdr:row>
      <xdr:rowOff>0</xdr:rowOff>
    </xdr:to>
    <xdr:sp>
      <xdr:nvSpPr>
        <xdr:cNvPr id="2314" name="Rectangle 85"/>
        <xdr:cNvSpPr>
          <a:spLocks/>
        </xdr:cNvSpPr>
      </xdr:nvSpPr>
      <xdr:spPr>
        <a:xfrm flipH="1">
          <a:off x="1743075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</xdr:row>
      <xdr:rowOff>0</xdr:rowOff>
    </xdr:from>
    <xdr:to>
      <xdr:col>1</xdr:col>
      <xdr:colOff>571500</xdr:colOff>
      <xdr:row>9</xdr:row>
      <xdr:rowOff>0</xdr:rowOff>
    </xdr:to>
    <xdr:sp>
      <xdr:nvSpPr>
        <xdr:cNvPr id="2315" name="Rectangle 86"/>
        <xdr:cNvSpPr>
          <a:spLocks/>
        </xdr:cNvSpPr>
      </xdr:nvSpPr>
      <xdr:spPr>
        <a:xfrm>
          <a:off x="876300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</xdr:row>
      <xdr:rowOff>0</xdr:rowOff>
    </xdr:from>
    <xdr:to>
      <xdr:col>1</xdr:col>
      <xdr:colOff>571500</xdr:colOff>
      <xdr:row>9</xdr:row>
      <xdr:rowOff>0</xdr:rowOff>
    </xdr:to>
    <xdr:sp>
      <xdr:nvSpPr>
        <xdr:cNvPr id="2316" name="Rectangle 87"/>
        <xdr:cNvSpPr>
          <a:spLocks/>
        </xdr:cNvSpPr>
      </xdr:nvSpPr>
      <xdr:spPr>
        <a:xfrm flipH="1">
          <a:off x="876300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9</xdr:row>
      <xdr:rowOff>0</xdr:rowOff>
    </xdr:from>
    <xdr:to>
      <xdr:col>2</xdr:col>
      <xdr:colOff>19050</xdr:colOff>
      <xdr:row>9</xdr:row>
      <xdr:rowOff>0</xdr:rowOff>
    </xdr:to>
    <xdr:sp>
      <xdr:nvSpPr>
        <xdr:cNvPr id="2317" name="Rectangle 88"/>
        <xdr:cNvSpPr>
          <a:spLocks/>
        </xdr:cNvSpPr>
      </xdr:nvSpPr>
      <xdr:spPr>
        <a:xfrm flipH="1">
          <a:off x="1743075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</xdr:row>
      <xdr:rowOff>0</xdr:rowOff>
    </xdr:from>
    <xdr:to>
      <xdr:col>1</xdr:col>
      <xdr:colOff>571500</xdr:colOff>
      <xdr:row>9</xdr:row>
      <xdr:rowOff>0</xdr:rowOff>
    </xdr:to>
    <xdr:sp>
      <xdr:nvSpPr>
        <xdr:cNvPr id="2318" name="Rectangle 89"/>
        <xdr:cNvSpPr>
          <a:spLocks/>
        </xdr:cNvSpPr>
      </xdr:nvSpPr>
      <xdr:spPr>
        <a:xfrm>
          <a:off x="876300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</xdr:row>
      <xdr:rowOff>0</xdr:rowOff>
    </xdr:from>
    <xdr:to>
      <xdr:col>1</xdr:col>
      <xdr:colOff>571500</xdr:colOff>
      <xdr:row>9</xdr:row>
      <xdr:rowOff>0</xdr:rowOff>
    </xdr:to>
    <xdr:sp>
      <xdr:nvSpPr>
        <xdr:cNvPr id="2319" name="Rectangle 90"/>
        <xdr:cNvSpPr>
          <a:spLocks/>
        </xdr:cNvSpPr>
      </xdr:nvSpPr>
      <xdr:spPr>
        <a:xfrm flipH="1">
          <a:off x="876300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9</xdr:row>
      <xdr:rowOff>0</xdr:rowOff>
    </xdr:from>
    <xdr:to>
      <xdr:col>2</xdr:col>
      <xdr:colOff>19050</xdr:colOff>
      <xdr:row>9</xdr:row>
      <xdr:rowOff>0</xdr:rowOff>
    </xdr:to>
    <xdr:sp>
      <xdr:nvSpPr>
        <xdr:cNvPr id="2320" name="Rectangle 91"/>
        <xdr:cNvSpPr>
          <a:spLocks/>
        </xdr:cNvSpPr>
      </xdr:nvSpPr>
      <xdr:spPr>
        <a:xfrm flipH="1">
          <a:off x="1743075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</xdr:row>
      <xdr:rowOff>0</xdr:rowOff>
    </xdr:from>
    <xdr:to>
      <xdr:col>1</xdr:col>
      <xdr:colOff>571500</xdr:colOff>
      <xdr:row>9</xdr:row>
      <xdr:rowOff>0</xdr:rowOff>
    </xdr:to>
    <xdr:sp>
      <xdr:nvSpPr>
        <xdr:cNvPr id="2321" name="Rectangle 92"/>
        <xdr:cNvSpPr>
          <a:spLocks/>
        </xdr:cNvSpPr>
      </xdr:nvSpPr>
      <xdr:spPr>
        <a:xfrm>
          <a:off x="876300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</xdr:row>
      <xdr:rowOff>0</xdr:rowOff>
    </xdr:from>
    <xdr:to>
      <xdr:col>1</xdr:col>
      <xdr:colOff>571500</xdr:colOff>
      <xdr:row>9</xdr:row>
      <xdr:rowOff>0</xdr:rowOff>
    </xdr:to>
    <xdr:sp>
      <xdr:nvSpPr>
        <xdr:cNvPr id="2322" name="Rectangle 93"/>
        <xdr:cNvSpPr>
          <a:spLocks/>
        </xdr:cNvSpPr>
      </xdr:nvSpPr>
      <xdr:spPr>
        <a:xfrm flipH="1">
          <a:off x="876300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9</xdr:row>
      <xdr:rowOff>0</xdr:rowOff>
    </xdr:from>
    <xdr:to>
      <xdr:col>2</xdr:col>
      <xdr:colOff>19050</xdr:colOff>
      <xdr:row>9</xdr:row>
      <xdr:rowOff>0</xdr:rowOff>
    </xdr:to>
    <xdr:sp>
      <xdr:nvSpPr>
        <xdr:cNvPr id="2323" name="Rectangle 94"/>
        <xdr:cNvSpPr>
          <a:spLocks/>
        </xdr:cNvSpPr>
      </xdr:nvSpPr>
      <xdr:spPr>
        <a:xfrm flipH="1">
          <a:off x="1743075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</xdr:row>
      <xdr:rowOff>0</xdr:rowOff>
    </xdr:from>
    <xdr:to>
      <xdr:col>1</xdr:col>
      <xdr:colOff>571500</xdr:colOff>
      <xdr:row>9</xdr:row>
      <xdr:rowOff>0</xdr:rowOff>
    </xdr:to>
    <xdr:sp>
      <xdr:nvSpPr>
        <xdr:cNvPr id="2324" name="Rectangle 95"/>
        <xdr:cNvSpPr>
          <a:spLocks/>
        </xdr:cNvSpPr>
      </xdr:nvSpPr>
      <xdr:spPr>
        <a:xfrm>
          <a:off x="876300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</xdr:row>
      <xdr:rowOff>0</xdr:rowOff>
    </xdr:from>
    <xdr:to>
      <xdr:col>1</xdr:col>
      <xdr:colOff>571500</xdr:colOff>
      <xdr:row>9</xdr:row>
      <xdr:rowOff>0</xdr:rowOff>
    </xdr:to>
    <xdr:sp>
      <xdr:nvSpPr>
        <xdr:cNvPr id="2325" name="Rectangle 96"/>
        <xdr:cNvSpPr>
          <a:spLocks/>
        </xdr:cNvSpPr>
      </xdr:nvSpPr>
      <xdr:spPr>
        <a:xfrm flipH="1">
          <a:off x="876300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9</xdr:row>
      <xdr:rowOff>0</xdr:rowOff>
    </xdr:from>
    <xdr:to>
      <xdr:col>2</xdr:col>
      <xdr:colOff>19050</xdr:colOff>
      <xdr:row>9</xdr:row>
      <xdr:rowOff>0</xdr:rowOff>
    </xdr:to>
    <xdr:sp>
      <xdr:nvSpPr>
        <xdr:cNvPr id="2326" name="Rectangle 97"/>
        <xdr:cNvSpPr>
          <a:spLocks/>
        </xdr:cNvSpPr>
      </xdr:nvSpPr>
      <xdr:spPr>
        <a:xfrm flipH="1">
          <a:off x="1743075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</xdr:row>
      <xdr:rowOff>0</xdr:rowOff>
    </xdr:from>
    <xdr:to>
      <xdr:col>1</xdr:col>
      <xdr:colOff>571500</xdr:colOff>
      <xdr:row>9</xdr:row>
      <xdr:rowOff>0</xdr:rowOff>
    </xdr:to>
    <xdr:sp>
      <xdr:nvSpPr>
        <xdr:cNvPr id="2327" name="Rectangle 98"/>
        <xdr:cNvSpPr>
          <a:spLocks/>
        </xdr:cNvSpPr>
      </xdr:nvSpPr>
      <xdr:spPr>
        <a:xfrm>
          <a:off x="876300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</xdr:row>
      <xdr:rowOff>0</xdr:rowOff>
    </xdr:from>
    <xdr:to>
      <xdr:col>1</xdr:col>
      <xdr:colOff>571500</xdr:colOff>
      <xdr:row>9</xdr:row>
      <xdr:rowOff>0</xdr:rowOff>
    </xdr:to>
    <xdr:sp>
      <xdr:nvSpPr>
        <xdr:cNvPr id="2328" name="Rectangle 99"/>
        <xdr:cNvSpPr>
          <a:spLocks/>
        </xdr:cNvSpPr>
      </xdr:nvSpPr>
      <xdr:spPr>
        <a:xfrm flipH="1">
          <a:off x="876300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9</xdr:row>
      <xdr:rowOff>0</xdr:rowOff>
    </xdr:from>
    <xdr:to>
      <xdr:col>2</xdr:col>
      <xdr:colOff>19050</xdr:colOff>
      <xdr:row>9</xdr:row>
      <xdr:rowOff>0</xdr:rowOff>
    </xdr:to>
    <xdr:sp>
      <xdr:nvSpPr>
        <xdr:cNvPr id="2329" name="Rectangle 100"/>
        <xdr:cNvSpPr>
          <a:spLocks/>
        </xdr:cNvSpPr>
      </xdr:nvSpPr>
      <xdr:spPr>
        <a:xfrm flipH="1">
          <a:off x="1743075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</xdr:row>
      <xdr:rowOff>0</xdr:rowOff>
    </xdr:from>
    <xdr:to>
      <xdr:col>1</xdr:col>
      <xdr:colOff>571500</xdr:colOff>
      <xdr:row>9</xdr:row>
      <xdr:rowOff>0</xdr:rowOff>
    </xdr:to>
    <xdr:sp>
      <xdr:nvSpPr>
        <xdr:cNvPr id="2330" name="Rectangle 101"/>
        <xdr:cNvSpPr>
          <a:spLocks/>
        </xdr:cNvSpPr>
      </xdr:nvSpPr>
      <xdr:spPr>
        <a:xfrm>
          <a:off x="876300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</xdr:row>
      <xdr:rowOff>0</xdr:rowOff>
    </xdr:from>
    <xdr:to>
      <xdr:col>1</xdr:col>
      <xdr:colOff>571500</xdr:colOff>
      <xdr:row>9</xdr:row>
      <xdr:rowOff>0</xdr:rowOff>
    </xdr:to>
    <xdr:sp>
      <xdr:nvSpPr>
        <xdr:cNvPr id="2331" name="Rectangle 102"/>
        <xdr:cNvSpPr>
          <a:spLocks/>
        </xdr:cNvSpPr>
      </xdr:nvSpPr>
      <xdr:spPr>
        <a:xfrm flipH="1">
          <a:off x="876300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9</xdr:row>
      <xdr:rowOff>0</xdr:rowOff>
    </xdr:from>
    <xdr:to>
      <xdr:col>2</xdr:col>
      <xdr:colOff>19050</xdr:colOff>
      <xdr:row>9</xdr:row>
      <xdr:rowOff>0</xdr:rowOff>
    </xdr:to>
    <xdr:sp>
      <xdr:nvSpPr>
        <xdr:cNvPr id="2332" name="Rectangle 103"/>
        <xdr:cNvSpPr>
          <a:spLocks/>
        </xdr:cNvSpPr>
      </xdr:nvSpPr>
      <xdr:spPr>
        <a:xfrm flipH="1">
          <a:off x="1743075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</xdr:row>
      <xdr:rowOff>0</xdr:rowOff>
    </xdr:from>
    <xdr:to>
      <xdr:col>1</xdr:col>
      <xdr:colOff>571500</xdr:colOff>
      <xdr:row>9</xdr:row>
      <xdr:rowOff>0</xdr:rowOff>
    </xdr:to>
    <xdr:sp>
      <xdr:nvSpPr>
        <xdr:cNvPr id="2333" name="Rectangle 104"/>
        <xdr:cNvSpPr>
          <a:spLocks/>
        </xdr:cNvSpPr>
      </xdr:nvSpPr>
      <xdr:spPr>
        <a:xfrm>
          <a:off x="876300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</xdr:row>
      <xdr:rowOff>0</xdr:rowOff>
    </xdr:from>
    <xdr:to>
      <xdr:col>1</xdr:col>
      <xdr:colOff>571500</xdr:colOff>
      <xdr:row>9</xdr:row>
      <xdr:rowOff>0</xdr:rowOff>
    </xdr:to>
    <xdr:sp>
      <xdr:nvSpPr>
        <xdr:cNvPr id="2334" name="Rectangle 105"/>
        <xdr:cNvSpPr>
          <a:spLocks/>
        </xdr:cNvSpPr>
      </xdr:nvSpPr>
      <xdr:spPr>
        <a:xfrm flipH="1">
          <a:off x="876300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9</xdr:row>
      <xdr:rowOff>0</xdr:rowOff>
    </xdr:from>
    <xdr:to>
      <xdr:col>2</xdr:col>
      <xdr:colOff>19050</xdr:colOff>
      <xdr:row>9</xdr:row>
      <xdr:rowOff>0</xdr:rowOff>
    </xdr:to>
    <xdr:sp>
      <xdr:nvSpPr>
        <xdr:cNvPr id="2335" name="Rectangle 106"/>
        <xdr:cNvSpPr>
          <a:spLocks/>
        </xdr:cNvSpPr>
      </xdr:nvSpPr>
      <xdr:spPr>
        <a:xfrm flipH="1">
          <a:off x="1743075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94</xdr:row>
      <xdr:rowOff>0</xdr:rowOff>
    </xdr:from>
    <xdr:to>
      <xdr:col>1</xdr:col>
      <xdr:colOff>571500</xdr:colOff>
      <xdr:row>94</xdr:row>
      <xdr:rowOff>0</xdr:rowOff>
    </xdr:to>
    <xdr:sp>
      <xdr:nvSpPr>
        <xdr:cNvPr id="2336" name="Rectangle 3"/>
        <xdr:cNvSpPr>
          <a:spLocks/>
        </xdr:cNvSpPr>
      </xdr:nvSpPr>
      <xdr:spPr>
        <a:xfrm>
          <a:off x="876300" y="1790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94</xdr:row>
      <xdr:rowOff>0</xdr:rowOff>
    </xdr:from>
    <xdr:to>
      <xdr:col>1</xdr:col>
      <xdr:colOff>571500</xdr:colOff>
      <xdr:row>94</xdr:row>
      <xdr:rowOff>0</xdr:rowOff>
    </xdr:to>
    <xdr:sp>
      <xdr:nvSpPr>
        <xdr:cNvPr id="2337" name="Rectangle 4"/>
        <xdr:cNvSpPr>
          <a:spLocks/>
        </xdr:cNvSpPr>
      </xdr:nvSpPr>
      <xdr:spPr>
        <a:xfrm flipH="1">
          <a:off x="876300" y="1790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94</xdr:row>
      <xdr:rowOff>0</xdr:rowOff>
    </xdr:from>
    <xdr:to>
      <xdr:col>2</xdr:col>
      <xdr:colOff>19050</xdr:colOff>
      <xdr:row>94</xdr:row>
      <xdr:rowOff>0</xdr:rowOff>
    </xdr:to>
    <xdr:sp>
      <xdr:nvSpPr>
        <xdr:cNvPr id="2338" name="Rectangle 5"/>
        <xdr:cNvSpPr>
          <a:spLocks/>
        </xdr:cNvSpPr>
      </xdr:nvSpPr>
      <xdr:spPr>
        <a:xfrm flipH="1">
          <a:off x="1743075" y="1790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96</xdr:row>
      <xdr:rowOff>0</xdr:rowOff>
    </xdr:from>
    <xdr:to>
      <xdr:col>1</xdr:col>
      <xdr:colOff>571500</xdr:colOff>
      <xdr:row>96</xdr:row>
      <xdr:rowOff>0</xdr:rowOff>
    </xdr:to>
    <xdr:sp>
      <xdr:nvSpPr>
        <xdr:cNvPr id="2339" name="Rectangle 12"/>
        <xdr:cNvSpPr>
          <a:spLocks/>
        </xdr:cNvSpPr>
      </xdr:nvSpPr>
      <xdr:spPr>
        <a:xfrm>
          <a:off x="876300" y="18288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96</xdr:row>
      <xdr:rowOff>0</xdr:rowOff>
    </xdr:from>
    <xdr:to>
      <xdr:col>1</xdr:col>
      <xdr:colOff>571500</xdr:colOff>
      <xdr:row>96</xdr:row>
      <xdr:rowOff>0</xdr:rowOff>
    </xdr:to>
    <xdr:sp>
      <xdr:nvSpPr>
        <xdr:cNvPr id="2340" name="Rectangle 13"/>
        <xdr:cNvSpPr>
          <a:spLocks/>
        </xdr:cNvSpPr>
      </xdr:nvSpPr>
      <xdr:spPr>
        <a:xfrm flipH="1">
          <a:off x="876300" y="18288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96</xdr:row>
      <xdr:rowOff>0</xdr:rowOff>
    </xdr:from>
    <xdr:to>
      <xdr:col>2</xdr:col>
      <xdr:colOff>19050</xdr:colOff>
      <xdr:row>96</xdr:row>
      <xdr:rowOff>0</xdr:rowOff>
    </xdr:to>
    <xdr:sp>
      <xdr:nvSpPr>
        <xdr:cNvPr id="2341" name="Rectangle 14"/>
        <xdr:cNvSpPr>
          <a:spLocks/>
        </xdr:cNvSpPr>
      </xdr:nvSpPr>
      <xdr:spPr>
        <a:xfrm flipH="1">
          <a:off x="1743075" y="18288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96</xdr:row>
      <xdr:rowOff>0</xdr:rowOff>
    </xdr:from>
    <xdr:to>
      <xdr:col>1</xdr:col>
      <xdr:colOff>571500</xdr:colOff>
      <xdr:row>96</xdr:row>
      <xdr:rowOff>0</xdr:rowOff>
    </xdr:to>
    <xdr:sp>
      <xdr:nvSpPr>
        <xdr:cNvPr id="2342" name="Rectangle 15"/>
        <xdr:cNvSpPr>
          <a:spLocks/>
        </xdr:cNvSpPr>
      </xdr:nvSpPr>
      <xdr:spPr>
        <a:xfrm>
          <a:off x="876300" y="18288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96</xdr:row>
      <xdr:rowOff>0</xdr:rowOff>
    </xdr:from>
    <xdr:to>
      <xdr:col>1</xdr:col>
      <xdr:colOff>571500</xdr:colOff>
      <xdr:row>96</xdr:row>
      <xdr:rowOff>0</xdr:rowOff>
    </xdr:to>
    <xdr:sp>
      <xdr:nvSpPr>
        <xdr:cNvPr id="2343" name="Rectangle 16"/>
        <xdr:cNvSpPr>
          <a:spLocks/>
        </xdr:cNvSpPr>
      </xdr:nvSpPr>
      <xdr:spPr>
        <a:xfrm flipH="1">
          <a:off x="876300" y="18288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96</xdr:row>
      <xdr:rowOff>0</xdr:rowOff>
    </xdr:from>
    <xdr:to>
      <xdr:col>2</xdr:col>
      <xdr:colOff>19050</xdr:colOff>
      <xdr:row>96</xdr:row>
      <xdr:rowOff>0</xdr:rowOff>
    </xdr:to>
    <xdr:sp>
      <xdr:nvSpPr>
        <xdr:cNvPr id="2344" name="Rectangle 17"/>
        <xdr:cNvSpPr>
          <a:spLocks/>
        </xdr:cNvSpPr>
      </xdr:nvSpPr>
      <xdr:spPr>
        <a:xfrm flipH="1">
          <a:off x="1743075" y="18288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</xdr:row>
      <xdr:rowOff>0</xdr:rowOff>
    </xdr:from>
    <xdr:to>
      <xdr:col>2</xdr:col>
      <xdr:colOff>571500</xdr:colOff>
      <xdr:row>9</xdr:row>
      <xdr:rowOff>0</xdr:rowOff>
    </xdr:to>
    <xdr:sp>
      <xdr:nvSpPr>
        <xdr:cNvPr id="2345" name="Rectangle 23"/>
        <xdr:cNvSpPr>
          <a:spLocks/>
        </xdr:cNvSpPr>
      </xdr:nvSpPr>
      <xdr:spPr>
        <a:xfrm>
          <a:off x="2352675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</xdr:row>
      <xdr:rowOff>0</xdr:rowOff>
    </xdr:from>
    <xdr:to>
      <xdr:col>2</xdr:col>
      <xdr:colOff>571500</xdr:colOff>
      <xdr:row>9</xdr:row>
      <xdr:rowOff>0</xdr:rowOff>
    </xdr:to>
    <xdr:sp>
      <xdr:nvSpPr>
        <xdr:cNvPr id="2346" name="Rectangle 24"/>
        <xdr:cNvSpPr>
          <a:spLocks/>
        </xdr:cNvSpPr>
      </xdr:nvSpPr>
      <xdr:spPr>
        <a:xfrm flipH="1">
          <a:off x="2352675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</xdr:row>
      <xdr:rowOff>0</xdr:rowOff>
    </xdr:from>
    <xdr:to>
      <xdr:col>2</xdr:col>
      <xdr:colOff>571500</xdr:colOff>
      <xdr:row>9</xdr:row>
      <xdr:rowOff>0</xdr:rowOff>
    </xdr:to>
    <xdr:sp>
      <xdr:nvSpPr>
        <xdr:cNvPr id="2347" name="Rectangle 26"/>
        <xdr:cNvSpPr>
          <a:spLocks/>
        </xdr:cNvSpPr>
      </xdr:nvSpPr>
      <xdr:spPr>
        <a:xfrm>
          <a:off x="2352675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</xdr:row>
      <xdr:rowOff>0</xdr:rowOff>
    </xdr:from>
    <xdr:to>
      <xdr:col>2</xdr:col>
      <xdr:colOff>571500</xdr:colOff>
      <xdr:row>9</xdr:row>
      <xdr:rowOff>0</xdr:rowOff>
    </xdr:to>
    <xdr:sp>
      <xdr:nvSpPr>
        <xdr:cNvPr id="2348" name="Rectangle 27"/>
        <xdr:cNvSpPr>
          <a:spLocks/>
        </xdr:cNvSpPr>
      </xdr:nvSpPr>
      <xdr:spPr>
        <a:xfrm flipH="1">
          <a:off x="2352675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</xdr:row>
      <xdr:rowOff>0</xdr:rowOff>
    </xdr:from>
    <xdr:to>
      <xdr:col>2</xdr:col>
      <xdr:colOff>571500</xdr:colOff>
      <xdr:row>9</xdr:row>
      <xdr:rowOff>0</xdr:rowOff>
    </xdr:to>
    <xdr:sp>
      <xdr:nvSpPr>
        <xdr:cNvPr id="2349" name="Rectangle 29"/>
        <xdr:cNvSpPr>
          <a:spLocks/>
        </xdr:cNvSpPr>
      </xdr:nvSpPr>
      <xdr:spPr>
        <a:xfrm>
          <a:off x="2352675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</xdr:row>
      <xdr:rowOff>0</xdr:rowOff>
    </xdr:from>
    <xdr:to>
      <xdr:col>2</xdr:col>
      <xdr:colOff>571500</xdr:colOff>
      <xdr:row>9</xdr:row>
      <xdr:rowOff>0</xdr:rowOff>
    </xdr:to>
    <xdr:sp>
      <xdr:nvSpPr>
        <xdr:cNvPr id="2350" name="Rectangle 30"/>
        <xdr:cNvSpPr>
          <a:spLocks/>
        </xdr:cNvSpPr>
      </xdr:nvSpPr>
      <xdr:spPr>
        <a:xfrm flipH="1">
          <a:off x="2352675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</xdr:row>
      <xdr:rowOff>0</xdr:rowOff>
    </xdr:from>
    <xdr:to>
      <xdr:col>2</xdr:col>
      <xdr:colOff>571500</xdr:colOff>
      <xdr:row>9</xdr:row>
      <xdr:rowOff>0</xdr:rowOff>
    </xdr:to>
    <xdr:sp>
      <xdr:nvSpPr>
        <xdr:cNvPr id="2351" name="Rectangle 32"/>
        <xdr:cNvSpPr>
          <a:spLocks/>
        </xdr:cNvSpPr>
      </xdr:nvSpPr>
      <xdr:spPr>
        <a:xfrm>
          <a:off x="2352675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</xdr:row>
      <xdr:rowOff>0</xdr:rowOff>
    </xdr:from>
    <xdr:to>
      <xdr:col>2</xdr:col>
      <xdr:colOff>571500</xdr:colOff>
      <xdr:row>9</xdr:row>
      <xdr:rowOff>0</xdr:rowOff>
    </xdr:to>
    <xdr:sp>
      <xdr:nvSpPr>
        <xdr:cNvPr id="2352" name="Rectangle 33"/>
        <xdr:cNvSpPr>
          <a:spLocks/>
        </xdr:cNvSpPr>
      </xdr:nvSpPr>
      <xdr:spPr>
        <a:xfrm flipH="1">
          <a:off x="2352675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</xdr:row>
      <xdr:rowOff>0</xdr:rowOff>
    </xdr:from>
    <xdr:to>
      <xdr:col>2</xdr:col>
      <xdr:colOff>571500</xdr:colOff>
      <xdr:row>9</xdr:row>
      <xdr:rowOff>0</xdr:rowOff>
    </xdr:to>
    <xdr:sp>
      <xdr:nvSpPr>
        <xdr:cNvPr id="2353" name="Rectangle 35"/>
        <xdr:cNvSpPr>
          <a:spLocks/>
        </xdr:cNvSpPr>
      </xdr:nvSpPr>
      <xdr:spPr>
        <a:xfrm>
          <a:off x="2352675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</xdr:row>
      <xdr:rowOff>0</xdr:rowOff>
    </xdr:from>
    <xdr:to>
      <xdr:col>2</xdr:col>
      <xdr:colOff>571500</xdr:colOff>
      <xdr:row>9</xdr:row>
      <xdr:rowOff>0</xdr:rowOff>
    </xdr:to>
    <xdr:sp>
      <xdr:nvSpPr>
        <xdr:cNvPr id="2354" name="Rectangle 36"/>
        <xdr:cNvSpPr>
          <a:spLocks/>
        </xdr:cNvSpPr>
      </xdr:nvSpPr>
      <xdr:spPr>
        <a:xfrm flipH="1">
          <a:off x="2352675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</xdr:row>
      <xdr:rowOff>0</xdr:rowOff>
    </xdr:from>
    <xdr:to>
      <xdr:col>2</xdr:col>
      <xdr:colOff>571500</xdr:colOff>
      <xdr:row>9</xdr:row>
      <xdr:rowOff>0</xdr:rowOff>
    </xdr:to>
    <xdr:sp>
      <xdr:nvSpPr>
        <xdr:cNvPr id="2355" name="Rectangle 38"/>
        <xdr:cNvSpPr>
          <a:spLocks/>
        </xdr:cNvSpPr>
      </xdr:nvSpPr>
      <xdr:spPr>
        <a:xfrm>
          <a:off x="2352675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</xdr:row>
      <xdr:rowOff>0</xdr:rowOff>
    </xdr:from>
    <xdr:to>
      <xdr:col>2</xdr:col>
      <xdr:colOff>571500</xdr:colOff>
      <xdr:row>9</xdr:row>
      <xdr:rowOff>0</xdr:rowOff>
    </xdr:to>
    <xdr:sp>
      <xdr:nvSpPr>
        <xdr:cNvPr id="2356" name="Rectangle 39"/>
        <xdr:cNvSpPr>
          <a:spLocks/>
        </xdr:cNvSpPr>
      </xdr:nvSpPr>
      <xdr:spPr>
        <a:xfrm flipH="1">
          <a:off x="2352675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</xdr:row>
      <xdr:rowOff>0</xdr:rowOff>
    </xdr:from>
    <xdr:to>
      <xdr:col>2</xdr:col>
      <xdr:colOff>571500</xdr:colOff>
      <xdr:row>9</xdr:row>
      <xdr:rowOff>0</xdr:rowOff>
    </xdr:to>
    <xdr:sp>
      <xdr:nvSpPr>
        <xdr:cNvPr id="2357" name="Rectangle 43"/>
        <xdr:cNvSpPr>
          <a:spLocks/>
        </xdr:cNvSpPr>
      </xdr:nvSpPr>
      <xdr:spPr>
        <a:xfrm>
          <a:off x="2352675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</xdr:row>
      <xdr:rowOff>0</xdr:rowOff>
    </xdr:from>
    <xdr:to>
      <xdr:col>2</xdr:col>
      <xdr:colOff>571500</xdr:colOff>
      <xdr:row>9</xdr:row>
      <xdr:rowOff>0</xdr:rowOff>
    </xdr:to>
    <xdr:sp>
      <xdr:nvSpPr>
        <xdr:cNvPr id="2358" name="Rectangle 44"/>
        <xdr:cNvSpPr>
          <a:spLocks/>
        </xdr:cNvSpPr>
      </xdr:nvSpPr>
      <xdr:spPr>
        <a:xfrm flipH="1">
          <a:off x="2352675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</xdr:row>
      <xdr:rowOff>0</xdr:rowOff>
    </xdr:from>
    <xdr:to>
      <xdr:col>2</xdr:col>
      <xdr:colOff>571500</xdr:colOff>
      <xdr:row>9</xdr:row>
      <xdr:rowOff>0</xdr:rowOff>
    </xdr:to>
    <xdr:sp>
      <xdr:nvSpPr>
        <xdr:cNvPr id="2359" name="Rectangle 46"/>
        <xdr:cNvSpPr>
          <a:spLocks/>
        </xdr:cNvSpPr>
      </xdr:nvSpPr>
      <xdr:spPr>
        <a:xfrm>
          <a:off x="2352675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</xdr:row>
      <xdr:rowOff>0</xdr:rowOff>
    </xdr:from>
    <xdr:to>
      <xdr:col>2</xdr:col>
      <xdr:colOff>571500</xdr:colOff>
      <xdr:row>9</xdr:row>
      <xdr:rowOff>0</xdr:rowOff>
    </xdr:to>
    <xdr:sp>
      <xdr:nvSpPr>
        <xdr:cNvPr id="2360" name="Rectangle 47"/>
        <xdr:cNvSpPr>
          <a:spLocks/>
        </xdr:cNvSpPr>
      </xdr:nvSpPr>
      <xdr:spPr>
        <a:xfrm flipH="1">
          <a:off x="2352675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</xdr:row>
      <xdr:rowOff>0</xdr:rowOff>
    </xdr:from>
    <xdr:to>
      <xdr:col>2</xdr:col>
      <xdr:colOff>571500</xdr:colOff>
      <xdr:row>9</xdr:row>
      <xdr:rowOff>0</xdr:rowOff>
    </xdr:to>
    <xdr:sp>
      <xdr:nvSpPr>
        <xdr:cNvPr id="2361" name="Rectangle 49"/>
        <xdr:cNvSpPr>
          <a:spLocks/>
        </xdr:cNvSpPr>
      </xdr:nvSpPr>
      <xdr:spPr>
        <a:xfrm>
          <a:off x="2352675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</xdr:row>
      <xdr:rowOff>0</xdr:rowOff>
    </xdr:from>
    <xdr:to>
      <xdr:col>2</xdr:col>
      <xdr:colOff>571500</xdr:colOff>
      <xdr:row>9</xdr:row>
      <xdr:rowOff>0</xdr:rowOff>
    </xdr:to>
    <xdr:sp>
      <xdr:nvSpPr>
        <xdr:cNvPr id="2362" name="Rectangle 50"/>
        <xdr:cNvSpPr>
          <a:spLocks/>
        </xdr:cNvSpPr>
      </xdr:nvSpPr>
      <xdr:spPr>
        <a:xfrm flipH="1">
          <a:off x="2352675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</xdr:row>
      <xdr:rowOff>0</xdr:rowOff>
    </xdr:from>
    <xdr:to>
      <xdr:col>2</xdr:col>
      <xdr:colOff>571500</xdr:colOff>
      <xdr:row>9</xdr:row>
      <xdr:rowOff>0</xdr:rowOff>
    </xdr:to>
    <xdr:sp>
      <xdr:nvSpPr>
        <xdr:cNvPr id="2363" name="Rectangle 52"/>
        <xdr:cNvSpPr>
          <a:spLocks/>
        </xdr:cNvSpPr>
      </xdr:nvSpPr>
      <xdr:spPr>
        <a:xfrm>
          <a:off x="2352675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</xdr:row>
      <xdr:rowOff>0</xdr:rowOff>
    </xdr:from>
    <xdr:to>
      <xdr:col>2</xdr:col>
      <xdr:colOff>571500</xdr:colOff>
      <xdr:row>9</xdr:row>
      <xdr:rowOff>0</xdr:rowOff>
    </xdr:to>
    <xdr:sp>
      <xdr:nvSpPr>
        <xdr:cNvPr id="2364" name="Rectangle 53"/>
        <xdr:cNvSpPr>
          <a:spLocks/>
        </xdr:cNvSpPr>
      </xdr:nvSpPr>
      <xdr:spPr>
        <a:xfrm flipH="1">
          <a:off x="2352675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</xdr:row>
      <xdr:rowOff>0</xdr:rowOff>
    </xdr:from>
    <xdr:to>
      <xdr:col>2</xdr:col>
      <xdr:colOff>571500</xdr:colOff>
      <xdr:row>9</xdr:row>
      <xdr:rowOff>0</xdr:rowOff>
    </xdr:to>
    <xdr:sp>
      <xdr:nvSpPr>
        <xdr:cNvPr id="2365" name="Rectangle 55"/>
        <xdr:cNvSpPr>
          <a:spLocks/>
        </xdr:cNvSpPr>
      </xdr:nvSpPr>
      <xdr:spPr>
        <a:xfrm>
          <a:off x="2352675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</xdr:row>
      <xdr:rowOff>0</xdr:rowOff>
    </xdr:from>
    <xdr:to>
      <xdr:col>2</xdr:col>
      <xdr:colOff>571500</xdr:colOff>
      <xdr:row>9</xdr:row>
      <xdr:rowOff>0</xdr:rowOff>
    </xdr:to>
    <xdr:sp>
      <xdr:nvSpPr>
        <xdr:cNvPr id="2366" name="Rectangle 56"/>
        <xdr:cNvSpPr>
          <a:spLocks/>
        </xdr:cNvSpPr>
      </xdr:nvSpPr>
      <xdr:spPr>
        <a:xfrm flipH="1">
          <a:off x="2352675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</xdr:row>
      <xdr:rowOff>0</xdr:rowOff>
    </xdr:from>
    <xdr:to>
      <xdr:col>2</xdr:col>
      <xdr:colOff>571500</xdr:colOff>
      <xdr:row>9</xdr:row>
      <xdr:rowOff>0</xdr:rowOff>
    </xdr:to>
    <xdr:sp>
      <xdr:nvSpPr>
        <xdr:cNvPr id="2367" name="Rectangle 58"/>
        <xdr:cNvSpPr>
          <a:spLocks/>
        </xdr:cNvSpPr>
      </xdr:nvSpPr>
      <xdr:spPr>
        <a:xfrm>
          <a:off x="2352675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</xdr:row>
      <xdr:rowOff>0</xdr:rowOff>
    </xdr:from>
    <xdr:to>
      <xdr:col>2</xdr:col>
      <xdr:colOff>571500</xdr:colOff>
      <xdr:row>9</xdr:row>
      <xdr:rowOff>0</xdr:rowOff>
    </xdr:to>
    <xdr:sp>
      <xdr:nvSpPr>
        <xdr:cNvPr id="2368" name="Rectangle 59"/>
        <xdr:cNvSpPr>
          <a:spLocks/>
        </xdr:cNvSpPr>
      </xdr:nvSpPr>
      <xdr:spPr>
        <a:xfrm flipH="1">
          <a:off x="2352675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</xdr:row>
      <xdr:rowOff>0</xdr:rowOff>
    </xdr:from>
    <xdr:to>
      <xdr:col>2</xdr:col>
      <xdr:colOff>571500</xdr:colOff>
      <xdr:row>9</xdr:row>
      <xdr:rowOff>0</xdr:rowOff>
    </xdr:to>
    <xdr:sp>
      <xdr:nvSpPr>
        <xdr:cNvPr id="2369" name="Rectangle 63"/>
        <xdr:cNvSpPr>
          <a:spLocks/>
        </xdr:cNvSpPr>
      </xdr:nvSpPr>
      <xdr:spPr>
        <a:xfrm>
          <a:off x="2352675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</xdr:row>
      <xdr:rowOff>0</xdr:rowOff>
    </xdr:from>
    <xdr:to>
      <xdr:col>2</xdr:col>
      <xdr:colOff>571500</xdr:colOff>
      <xdr:row>9</xdr:row>
      <xdr:rowOff>0</xdr:rowOff>
    </xdr:to>
    <xdr:sp>
      <xdr:nvSpPr>
        <xdr:cNvPr id="2370" name="Rectangle 64"/>
        <xdr:cNvSpPr>
          <a:spLocks/>
        </xdr:cNvSpPr>
      </xdr:nvSpPr>
      <xdr:spPr>
        <a:xfrm flipH="1">
          <a:off x="2352675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</xdr:row>
      <xdr:rowOff>0</xdr:rowOff>
    </xdr:from>
    <xdr:to>
      <xdr:col>2</xdr:col>
      <xdr:colOff>571500</xdr:colOff>
      <xdr:row>9</xdr:row>
      <xdr:rowOff>0</xdr:rowOff>
    </xdr:to>
    <xdr:sp>
      <xdr:nvSpPr>
        <xdr:cNvPr id="2371" name="Rectangle 66"/>
        <xdr:cNvSpPr>
          <a:spLocks/>
        </xdr:cNvSpPr>
      </xdr:nvSpPr>
      <xdr:spPr>
        <a:xfrm>
          <a:off x="2352675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</xdr:row>
      <xdr:rowOff>0</xdr:rowOff>
    </xdr:from>
    <xdr:to>
      <xdr:col>2</xdr:col>
      <xdr:colOff>571500</xdr:colOff>
      <xdr:row>9</xdr:row>
      <xdr:rowOff>0</xdr:rowOff>
    </xdr:to>
    <xdr:sp>
      <xdr:nvSpPr>
        <xdr:cNvPr id="2372" name="Rectangle 67"/>
        <xdr:cNvSpPr>
          <a:spLocks/>
        </xdr:cNvSpPr>
      </xdr:nvSpPr>
      <xdr:spPr>
        <a:xfrm flipH="1">
          <a:off x="2352675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</xdr:row>
      <xdr:rowOff>0</xdr:rowOff>
    </xdr:from>
    <xdr:to>
      <xdr:col>2</xdr:col>
      <xdr:colOff>571500</xdr:colOff>
      <xdr:row>9</xdr:row>
      <xdr:rowOff>0</xdr:rowOff>
    </xdr:to>
    <xdr:sp>
      <xdr:nvSpPr>
        <xdr:cNvPr id="2373" name="Rectangle 69"/>
        <xdr:cNvSpPr>
          <a:spLocks/>
        </xdr:cNvSpPr>
      </xdr:nvSpPr>
      <xdr:spPr>
        <a:xfrm>
          <a:off x="2352675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</xdr:row>
      <xdr:rowOff>0</xdr:rowOff>
    </xdr:from>
    <xdr:to>
      <xdr:col>2</xdr:col>
      <xdr:colOff>571500</xdr:colOff>
      <xdr:row>9</xdr:row>
      <xdr:rowOff>0</xdr:rowOff>
    </xdr:to>
    <xdr:sp>
      <xdr:nvSpPr>
        <xdr:cNvPr id="2374" name="Rectangle 70"/>
        <xdr:cNvSpPr>
          <a:spLocks/>
        </xdr:cNvSpPr>
      </xdr:nvSpPr>
      <xdr:spPr>
        <a:xfrm flipH="1">
          <a:off x="2352675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</xdr:row>
      <xdr:rowOff>0</xdr:rowOff>
    </xdr:from>
    <xdr:to>
      <xdr:col>2</xdr:col>
      <xdr:colOff>571500</xdr:colOff>
      <xdr:row>9</xdr:row>
      <xdr:rowOff>0</xdr:rowOff>
    </xdr:to>
    <xdr:sp>
      <xdr:nvSpPr>
        <xdr:cNvPr id="2375" name="Rectangle 72"/>
        <xdr:cNvSpPr>
          <a:spLocks/>
        </xdr:cNvSpPr>
      </xdr:nvSpPr>
      <xdr:spPr>
        <a:xfrm>
          <a:off x="2352675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</xdr:row>
      <xdr:rowOff>0</xdr:rowOff>
    </xdr:from>
    <xdr:to>
      <xdr:col>2</xdr:col>
      <xdr:colOff>571500</xdr:colOff>
      <xdr:row>9</xdr:row>
      <xdr:rowOff>0</xdr:rowOff>
    </xdr:to>
    <xdr:sp>
      <xdr:nvSpPr>
        <xdr:cNvPr id="2376" name="Rectangle 73"/>
        <xdr:cNvSpPr>
          <a:spLocks/>
        </xdr:cNvSpPr>
      </xdr:nvSpPr>
      <xdr:spPr>
        <a:xfrm flipH="1">
          <a:off x="2352675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</xdr:row>
      <xdr:rowOff>0</xdr:rowOff>
    </xdr:from>
    <xdr:to>
      <xdr:col>2</xdr:col>
      <xdr:colOff>571500</xdr:colOff>
      <xdr:row>9</xdr:row>
      <xdr:rowOff>0</xdr:rowOff>
    </xdr:to>
    <xdr:sp>
      <xdr:nvSpPr>
        <xdr:cNvPr id="2377" name="Rectangle 75"/>
        <xdr:cNvSpPr>
          <a:spLocks/>
        </xdr:cNvSpPr>
      </xdr:nvSpPr>
      <xdr:spPr>
        <a:xfrm>
          <a:off x="2352675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</xdr:row>
      <xdr:rowOff>0</xdr:rowOff>
    </xdr:from>
    <xdr:to>
      <xdr:col>2</xdr:col>
      <xdr:colOff>571500</xdr:colOff>
      <xdr:row>9</xdr:row>
      <xdr:rowOff>0</xdr:rowOff>
    </xdr:to>
    <xdr:sp>
      <xdr:nvSpPr>
        <xdr:cNvPr id="2378" name="Rectangle 76"/>
        <xdr:cNvSpPr>
          <a:spLocks/>
        </xdr:cNvSpPr>
      </xdr:nvSpPr>
      <xdr:spPr>
        <a:xfrm flipH="1">
          <a:off x="2352675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</xdr:row>
      <xdr:rowOff>0</xdr:rowOff>
    </xdr:from>
    <xdr:to>
      <xdr:col>2</xdr:col>
      <xdr:colOff>571500</xdr:colOff>
      <xdr:row>9</xdr:row>
      <xdr:rowOff>0</xdr:rowOff>
    </xdr:to>
    <xdr:sp>
      <xdr:nvSpPr>
        <xdr:cNvPr id="2379" name="Rectangle 78"/>
        <xdr:cNvSpPr>
          <a:spLocks/>
        </xdr:cNvSpPr>
      </xdr:nvSpPr>
      <xdr:spPr>
        <a:xfrm>
          <a:off x="2352675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</xdr:row>
      <xdr:rowOff>0</xdr:rowOff>
    </xdr:from>
    <xdr:to>
      <xdr:col>2</xdr:col>
      <xdr:colOff>571500</xdr:colOff>
      <xdr:row>9</xdr:row>
      <xdr:rowOff>0</xdr:rowOff>
    </xdr:to>
    <xdr:sp>
      <xdr:nvSpPr>
        <xdr:cNvPr id="2380" name="Rectangle 79"/>
        <xdr:cNvSpPr>
          <a:spLocks/>
        </xdr:cNvSpPr>
      </xdr:nvSpPr>
      <xdr:spPr>
        <a:xfrm flipH="1">
          <a:off x="2352675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</xdr:row>
      <xdr:rowOff>0</xdr:rowOff>
    </xdr:from>
    <xdr:to>
      <xdr:col>2</xdr:col>
      <xdr:colOff>266700</xdr:colOff>
      <xdr:row>9</xdr:row>
      <xdr:rowOff>0</xdr:rowOff>
    </xdr:to>
    <xdr:sp>
      <xdr:nvSpPr>
        <xdr:cNvPr id="2381" name="Rectangle 81"/>
        <xdr:cNvSpPr>
          <a:spLocks/>
        </xdr:cNvSpPr>
      </xdr:nvSpPr>
      <xdr:spPr>
        <a:xfrm>
          <a:off x="2352675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</xdr:row>
      <xdr:rowOff>0</xdr:rowOff>
    </xdr:from>
    <xdr:to>
      <xdr:col>2</xdr:col>
      <xdr:colOff>266700</xdr:colOff>
      <xdr:row>9</xdr:row>
      <xdr:rowOff>0</xdr:rowOff>
    </xdr:to>
    <xdr:sp>
      <xdr:nvSpPr>
        <xdr:cNvPr id="2382" name="Rectangle 82"/>
        <xdr:cNvSpPr>
          <a:spLocks/>
        </xdr:cNvSpPr>
      </xdr:nvSpPr>
      <xdr:spPr>
        <a:xfrm flipH="1">
          <a:off x="2352675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</xdr:row>
      <xdr:rowOff>0</xdr:rowOff>
    </xdr:from>
    <xdr:to>
      <xdr:col>1</xdr:col>
      <xdr:colOff>571500</xdr:colOff>
      <xdr:row>9</xdr:row>
      <xdr:rowOff>0</xdr:rowOff>
    </xdr:to>
    <xdr:sp>
      <xdr:nvSpPr>
        <xdr:cNvPr id="2383" name="Rectangle 83"/>
        <xdr:cNvSpPr>
          <a:spLocks/>
        </xdr:cNvSpPr>
      </xdr:nvSpPr>
      <xdr:spPr>
        <a:xfrm>
          <a:off x="876300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</xdr:row>
      <xdr:rowOff>0</xdr:rowOff>
    </xdr:from>
    <xdr:to>
      <xdr:col>1</xdr:col>
      <xdr:colOff>571500</xdr:colOff>
      <xdr:row>9</xdr:row>
      <xdr:rowOff>0</xdr:rowOff>
    </xdr:to>
    <xdr:sp>
      <xdr:nvSpPr>
        <xdr:cNvPr id="2384" name="Rectangle 84"/>
        <xdr:cNvSpPr>
          <a:spLocks/>
        </xdr:cNvSpPr>
      </xdr:nvSpPr>
      <xdr:spPr>
        <a:xfrm flipH="1">
          <a:off x="876300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9</xdr:row>
      <xdr:rowOff>0</xdr:rowOff>
    </xdr:from>
    <xdr:to>
      <xdr:col>2</xdr:col>
      <xdr:colOff>19050</xdr:colOff>
      <xdr:row>9</xdr:row>
      <xdr:rowOff>0</xdr:rowOff>
    </xdr:to>
    <xdr:sp>
      <xdr:nvSpPr>
        <xdr:cNvPr id="2385" name="Rectangle 85"/>
        <xdr:cNvSpPr>
          <a:spLocks/>
        </xdr:cNvSpPr>
      </xdr:nvSpPr>
      <xdr:spPr>
        <a:xfrm flipH="1">
          <a:off x="1743075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</xdr:row>
      <xdr:rowOff>0</xdr:rowOff>
    </xdr:from>
    <xdr:to>
      <xdr:col>1</xdr:col>
      <xdr:colOff>571500</xdr:colOff>
      <xdr:row>9</xdr:row>
      <xdr:rowOff>0</xdr:rowOff>
    </xdr:to>
    <xdr:sp>
      <xdr:nvSpPr>
        <xdr:cNvPr id="2386" name="Rectangle 86"/>
        <xdr:cNvSpPr>
          <a:spLocks/>
        </xdr:cNvSpPr>
      </xdr:nvSpPr>
      <xdr:spPr>
        <a:xfrm>
          <a:off x="876300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</xdr:row>
      <xdr:rowOff>0</xdr:rowOff>
    </xdr:from>
    <xdr:to>
      <xdr:col>1</xdr:col>
      <xdr:colOff>571500</xdr:colOff>
      <xdr:row>9</xdr:row>
      <xdr:rowOff>0</xdr:rowOff>
    </xdr:to>
    <xdr:sp>
      <xdr:nvSpPr>
        <xdr:cNvPr id="2387" name="Rectangle 87"/>
        <xdr:cNvSpPr>
          <a:spLocks/>
        </xdr:cNvSpPr>
      </xdr:nvSpPr>
      <xdr:spPr>
        <a:xfrm flipH="1">
          <a:off x="876300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9</xdr:row>
      <xdr:rowOff>0</xdr:rowOff>
    </xdr:from>
    <xdr:to>
      <xdr:col>2</xdr:col>
      <xdr:colOff>19050</xdr:colOff>
      <xdr:row>9</xdr:row>
      <xdr:rowOff>0</xdr:rowOff>
    </xdr:to>
    <xdr:sp>
      <xdr:nvSpPr>
        <xdr:cNvPr id="2388" name="Rectangle 88"/>
        <xdr:cNvSpPr>
          <a:spLocks/>
        </xdr:cNvSpPr>
      </xdr:nvSpPr>
      <xdr:spPr>
        <a:xfrm flipH="1">
          <a:off x="1743075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</xdr:row>
      <xdr:rowOff>0</xdr:rowOff>
    </xdr:from>
    <xdr:to>
      <xdr:col>1</xdr:col>
      <xdr:colOff>571500</xdr:colOff>
      <xdr:row>9</xdr:row>
      <xdr:rowOff>0</xdr:rowOff>
    </xdr:to>
    <xdr:sp>
      <xdr:nvSpPr>
        <xdr:cNvPr id="2389" name="Rectangle 89"/>
        <xdr:cNvSpPr>
          <a:spLocks/>
        </xdr:cNvSpPr>
      </xdr:nvSpPr>
      <xdr:spPr>
        <a:xfrm>
          <a:off x="876300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</xdr:row>
      <xdr:rowOff>0</xdr:rowOff>
    </xdr:from>
    <xdr:to>
      <xdr:col>1</xdr:col>
      <xdr:colOff>571500</xdr:colOff>
      <xdr:row>9</xdr:row>
      <xdr:rowOff>0</xdr:rowOff>
    </xdr:to>
    <xdr:sp>
      <xdr:nvSpPr>
        <xdr:cNvPr id="2390" name="Rectangle 90"/>
        <xdr:cNvSpPr>
          <a:spLocks/>
        </xdr:cNvSpPr>
      </xdr:nvSpPr>
      <xdr:spPr>
        <a:xfrm flipH="1">
          <a:off x="876300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9</xdr:row>
      <xdr:rowOff>0</xdr:rowOff>
    </xdr:from>
    <xdr:to>
      <xdr:col>2</xdr:col>
      <xdr:colOff>19050</xdr:colOff>
      <xdr:row>9</xdr:row>
      <xdr:rowOff>0</xdr:rowOff>
    </xdr:to>
    <xdr:sp>
      <xdr:nvSpPr>
        <xdr:cNvPr id="2391" name="Rectangle 91"/>
        <xdr:cNvSpPr>
          <a:spLocks/>
        </xdr:cNvSpPr>
      </xdr:nvSpPr>
      <xdr:spPr>
        <a:xfrm flipH="1">
          <a:off x="1743075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</xdr:row>
      <xdr:rowOff>0</xdr:rowOff>
    </xdr:from>
    <xdr:to>
      <xdr:col>1</xdr:col>
      <xdr:colOff>571500</xdr:colOff>
      <xdr:row>9</xdr:row>
      <xdr:rowOff>0</xdr:rowOff>
    </xdr:to>
    <xdr:sp>
      <xdr:nvSpPr>
        <xdr:cNvPr id="2392" name="Rectangle 92"/>
        <xdr:cNvSpPr>
          <a:spLocks/>
        </xdr:cNvSpPr>
      </xdr:nvSpPr>
      <xdr:spPr>
        <a:xfrm>
          <a:off x="876300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</xdr:row>
      <xdr:rowOff>0</xdr:rowOff>
    </xdr:from>
    <xdr:to>
      <xdr:col>1</xdr:col>
      <xdr:colOff>571500</xdr:colOff>
      <xdr:row>9</xdr:row>
      <xdr:rowOff>0</xdr:rowOff>
    </xdr:to>
    <xdr:sp>
      <xdr:nvSpPr>
        <xdr:cNvPr id="2393" name="Rectangle 93"/>
        <xdr:cNvSpPr>
          <a:spLocks/>
        </xdr:cNvSpPr>
      </xdr:nvSpPr>
      <xdr:spPr>
        <a:xfrm flipH="1">
          <a:off x="876300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9</xdr:row>
      <xdr:rowOff>0</xdr:rowOff>
    </xdr:from>
    <xdr:to>
      <xdr:col>2</xdr:col>
      <xdr:colOff>19050</xdr:colOff>
      <xdr:row>9</xdr:row>
      <xdr:rowOff>0</xdr:rowOff>
    </xdr:to>
    <xdr:sp>
      <xdr:nvSpPr>
        <xdr:cNvPr id="2394" name="Rectangle 94"/>
        <xdr:cNvSpPr>
          <a:spLocks/>
        </xdr:cNvSpPr>
      </xdr:nvSpPr>
      <xdr:spPr>
        <a:xfrm flipH="1">
          <a:off x="1743075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</xdr:row>
      <xdr:rowOff>0</xdr:rowOff>
    </xdr:from>
    <xdr:to>
      <xdr:col>1</xdr:col>
      <xdr:colOff>571500</xdr:colOff>
      <xdr:row>9</xdr:row>
      <xdr:rowOff>0</xdr:rowOff>
    </xdr:to>
    <xdr:sp>
      <xdr:nvSpPr>
        <xdr:cNvPr id="2395" name="Rectangle 95"/>
        <xdr:cNvSpPr>
          <a:spLocks/>
        </xdr:cNvSpPr>
      </xdr:nvSpPr>
      <xdr:spPr>
        <a:xfrm>
          <a:off x="876300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</xdr:row>
      <xdr:rowOff>0</xdr:rowOff>
    </xdr:from>
    <xdr:to>
      <xdr:col>1</xdr:col>
      <xdr:colOff>571500</xdr:colOff>
      <xdr:row>9</xdr:row>
      <xdr:rowOff>0</xdr:rowOff>
    </xdr:to>
    <xdr:sp>
      <xdr:nvSpPr>
        <xdr:cNvPr id="2396" name="Rectangle 96"/>
        <xdr:cNvSpPr>
          <a:spLocks/>
        </xdr:cNvSpPr>
      </xdr:nvSpPr>
      <xdr:spPr>
        <a:xfrm flipH="1">
          <a:off x="876300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9</xdr:row>
      <xdr:rowOff>0</xdr:rowOff>
    </xdr:from>
    <xdr:to>
      <xdr:col>2</xdr:col>
      <xdr:colOff>19050</xdr:colOff>
      <xdr:row>9</xdr:row>
      <xdr:rowOff>0</xdr:rowOff>
    </xdr:to>
    <xdr:sp>
      <xdr:nvSpPr>
        <xdr:cNvPr id="2397" name="Rectangle 97"/>
        <xdr:cNvSpPr>
          <a:spLocks/>
        </xdr:cNvSpPr>
      </xdr:nvSpPr>
      <xdr:spPr>
        <a:xfrm flipH="1">
          <a:off x="1743075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</xdr:row>
      <xdr:rowOff>0</xdr:rowOff>
    </xdr:from>
    <xdr:to>
      <xdr:col>1</xdr:col>
      <xdr:colOff>571500</xdr:colOff>
      <xdr:row>9</xdr:row>
      <xdr:rowOff>0</xdr:rowOff>
    </xdr:to>
    <xdr:sp>
      <xdr:nvSpPr>
        <xdr:cNvPr id="2398" name="Rectangle 98"/>
        <xdr:cNvSpPr>
          <a:spLocks/>
        </xdr:cNvSpPr>
      </xdr:nvSpPr>
      <xdr:spPr>
        <a:xfrm>
          <a:off x="876300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</xdr:row>
      <xdr:rowOff>0</xdr:rowOff>
    </xdr:from>
    <xdr:to>
      <xdr:col>1</xdr:col>
      <xdr:colOff>571500</xdr:colOff>
      <xdr:row>9</xdr:row>
      <xdr:rowOff>0</xdr:rowOff>
    </xdr:to>
    <xdr:sp>
      <xdr:nvSpPr>
        <xdr:cNvPr id="2399" name="Rectangle 99"/>
        <xdr:cNvSpPr>
          <a:spLocks/>
        </xdr:cNvSpPr>
      </xdr:nvSpPr>
      <xdr:spPr>
        <a:xfrm flipH="1">
          <a:off x="876300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9</xdr:row>
      <xdr:rowOff>0</xdr:rowOff>
    </xdr:from>
    <xdr:to>
      <xdr:col>2</xdr:col>
      <xdr:colOff>19050</xdr:colOff>
      <xdr:row>9</xdr:row>
      <xdr:rowOff>0</xdr:rowOff>
    </xdr:to>
    <xdr:sp>
      <xdr:nvSpPr>
        <xdr:cNvPr id="2400" name="Rectangle 100"/>
        <xdr:cNvSpPr>
          <a:spLocks/>
        </xdr:cNvSpPr>
      </xdr:nvSpPr>
      <xdr:spPr>
        <a:xfrm flipH="1">
          <a:off x="1743075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</xdr:row>
      <xdr:rowOff>0</xdr:rowOff>
    </xdr:from>
    <xdr:to>
      <xdr:col>1</xdr:col>
      <xdr:colOff>571500</xdr:colOff>
      <xdr:row>9</xdr:row>
      <xdr:rowOff>0</xdr:rowOff>
    </xdr:to>
    <xdr:sp>
      <xdr:nvSpPr>
        <xdr:cNvPr id="2401" name="Rectangle 101"/>
        <xdr:cNvSpPr>
          <a:spLocks/>
        </xdr:cNvSpPr>
      </xdr:nvSpPr>
      <xdr:spPr>
        <a:xfrm>
          <a:off x="876300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</xdr:row>
      <xdr:rowOff>0</xdr:rowOff>
    </xdr:from>
    <xdr:to>
      <xdr:col>1</xdr:col>
      <xdr:colOff>571500</xdr:colOff>
      <xdr:row>9</xdr:row>
      <xdr:rowOff>0</xdr:rowOff>
    </xdr:to>
    <xdr:sp>
      <xdr:nvSpPr>
        <xdr:cNvPr id="2402" name="Rectangle 102"/>
        <xdr:cNvSpPr>
          <a:spLocks/>
        </xdr:cNvSpPr>
      </xdr:nvSpPr>
      <xdr:spPr>
        <a:xfrm flipH="1">
          <a:off x="876300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9</xdr:row>
      <xdr:rowOff>0</xdr:rowOff>
    </xdr:from>
    <xdr:to>
      <xdr:col>2</xdr:col>
      <xdr:colOff>19050</xdr:colOff>
      <xdr:row>9</xdr:row>
      <xdr:rowOff>0</xdr:rowOff>
    </xdr:to>
    <xdr:sp>
      <xdr:nvSpPr>
        <xdr:cNvPr id="2403" name="Rectangle 103"/>
        <xdr:cNvSpPr>
          <a:spLocks/>
        </xdr:cNvSpPr>
      </xdr:nvSpPr>
      <xdr:spPr>
        <a:xfrm flipH="1">
          <a:off x="1743075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</xdr:row>
      <xdr:rowOff>0</xdr:rowOff>
    </xdr:from>
    <xdr:to>
      <xdr:col>1</xdr:col>
      <xdr:colOff>571500</xdr:colOff>
      <xdr:row>9</xdr:row>
      <xdr:rowOff>0</xdr:rowOff>
    </xdr:to>
    <xdr:sp>
      <xdr:nvSpPr>
        <xdr:cNvPr id="2404" name="Rectangle 104"/>
        <xdr:cNvSpPr>
          <a:spLocks/>
        </xdr:cNvSpPr>
      </xdr:nvSpPr>
      <xdr:spPr>
        <a:xfrm>
          <a:off x="876300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</xdr:row>
      <xdr:rowOff>0</xdr:rowOff>
    </xdr:from>
    <xdr:to>
      <xdr:col>1</xdr:col>
      <xdr:colOff>571500</xdr:colOff>
      <xdr:row>9</xdr:row>
      <xdr:rowOff>0</xdr:rowOff>
    </xdr:to>
    <xdr:sp>
      <xdr:nvSpPr>
        <xdr:cNvPr id="2405" name="Rectangle 105"/>
        <xdr:cNvSpPr>
          <a:spLocks/>
        </xdr:cNvSpPr>
      </xdr:nvSpPr>
      <xdr:spPr>
        <a:xfrm flipH="1">
          <a:off x="876300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9</xdr:row>
      <xdr:rowOff>0</xdr:rowOff>
    </xdr:from>
    <xdr:to>
      <xdr:col>2</xdr:col>
      <xdr:colOff>19050</xdr:colOff>
      <xdr:row>9</xdr:row>
      <xdr:rowOff>0</xdr:rowOff>
    </xdr:to>
    <xdr:sp>
      <xdr:nvSpPr>
        <xdr:cNvPr id="2406" name="Rectangle 106"/>
        <xdr:cNvSpPr>
          <a:spLocks/>
        </xdr:cNvSpPr>
      </xdr:nvSpPr>
      <xdr:spPr>
        <a:xfrm flipH="1">
          <a:off x="1743075" y="171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54</xdr:row>
      <xdr:rowOff>0</xdr:rowOff>
    </xdr:from>
    <xdr:to>
      <xdr:col>1</xdr:col>
      <xdr:colOff>571500</xdr:colOff>
      <xdr:row>54</xdr:row>
      <xdr:rowOff>0</xdr:rowOff>
    </xdr:to>
    <xdr:sp>
      <xdr:nvSpPr>
        <xdr:cNvPr id="2407" name="Rectangle 952"/>
        <xdr:cNvSpPr>
          <a:spLocks/>
        </xdr:cNvSpPr>
      </xdr:nvSpPr>
      <xdr:spPr>
        <a:xfrm>
          <a:off x="876300" y="1028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54</xdr:row>
      <xdr:rowOff>0</xdr:rowOff>
    </xdr:from>
    <xdr:to>
      <xdr:col>1</xdr:col>
      <xdr:colOff>571500</xdr:colOff>
      <xdr:row>54</xdr:row>
      <xdr:rowOff>0</xdr:rowOff>
    </xdr:to>
    <xdr:sp>
      <xdr:nvSpPr>
        <xdr:cNvPr id="2408" name="Rectangle 953"/>
        <xdr:cNvSpPr>
          <a:spLocks/>
        </xdr:cNvSpPr>
      </xdr:nvSpPr>
      <xdr:spPr>
        <a:xfrm flipH="1">
          <a:off x="876300" y="1028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54</xdr:row>
      <xdr:rowOff>0</xdr:rowOff>
    </xdr:from>
    <xdr:to>
      <xdr:col>2</xdr:col>
      <xdr:colOff>19050</xdr:colOff>
      <xdr:row>54</xdr:row>
      <xdr:rowOff>0</xdr:rowOff>
    </xdr:to>
    <xdr:sp>
      <xdr:nvSpPr>
        <xdr:cNvPr id="2409" name="Rectangle 954"/>
        <xdr:cNvSpPr>
          <a:spLocks/>
        </xdr:cNvSpPr>
      </xdr:nvSpPr>
      <xdr:spPr>
        <a:xfrm flipH="1">
          <a:off x="1743075" y="1028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54</xdr:row>
      <xdr:rowOff>0</xdr:rowOff>
    </xdr:from>
    <xdr:to>
      <xdr:col>1</xdr:col>
      <xdr:colOff>571500</xdr:colOff>
      <xdr:row>54</xdr:row>
      <xdr:rowOff>0</xdr:rowOff>
    </xdr:to>
    <xdr:sp>
      <xdr:nvSpPr>
        <xdr:cNvPr id="2410" name="Rectangle 955"/>
        <xdr:cNvSpPr>
          <a:spLocks/>
        </xdr:cNvSpPr>
      </xdr:nvSpPr>
      <xdr:spPr>
        <a:xfrm>
          <a:off x="876300" y="1028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54</xdr:row>
      <xdr:rowOff>0</xdr:rowOff>
    </xdr:from>
    <xdr:to>
      <xdr:col>1</xdr:col>
      <xdr:colOff>571500</xdr:colOff>
      <xdr:row>54</xdr:row>
      <xdr:rowOff>0</xdr:rowOff>
    </xdr:to>
    <xdr:sp>
      <xdr:nvSpPr>
        <xdr:cNvPr id="2411" name="Rectangle 956"/>
        <xdr:cNvSpPr>
          <a:spLocks/>
        </xdr:cNvSpPr>
      </xdr:nvSpPr>
      <xdr:spPr>
        <a:xfrm flipH="1">
          <a:off x="876300" y="1028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54</xdr:row>
      <xdr:rowOff>0</xdr:rowOff>
    </xdr:from>
    <xdr:to>
      <xdr:col>2</xdr:col>
      <xdr:colOff>19050</xdr:colOff>
      <xdr:row>54</xdr:row>
      <xdr:rowOff>0</xdr:rowOff>
    </xdr:to>
    <xdr:sp>
      <xdr:nvSpPr>
        <xdr:cNvPr id="2412" name="Rectangle 957"/>
        <xdr:cNvSpPr>
          <a:spLocks/>
        </xdr:cNvSpPr>
      </xdr:nvSpPr>
      <xdr:spPr>
        <a:xfrm flipH="1">
          <a:off x="1743075" y="1028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94</xdr:row>
      <xdr:rowOff>0</xdr:rowOff>
    </xdr:from>
    <xdr:to>
      <xdr:col>2</xdr:col>
      <xdr:colOff>266700</xdr:colOff>
      <xdr:row>94</xdr:row>
      <xdr:rowOff>0</xdr:rowOff>
    </xdr:to>
    <xdr:sp>
      <xdr:nvSpPr>
        <xdr:cNvPr id="2413" name="Rectangle 1023"/>
        <xdr:cNvSpPr>
          <a:spLocks/>
        </xdr:cNvSpPr>
      </xdr:nvSpPr>
      <xdr:spPr>
        <a:xfrm>
          <a:off x="2352675" y="1790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94</xdr:row>
      <xdr:rowOff>0</xdr:rowOff>
    </xdr:from>
    <xdr:to>
      <xdr:col>2</xdr:col>
      <xdr:colOff>266700</xdr:colOff>
      <xdr:row>94</xdr:row>
      <xdr:rowOff>0</xdr:rowOff>
    </xdr:to>
    <xdr:sp>
      <xdr:nvSpPr>
        <xdr:cNvPr id="2414" name="Rectangle 1024"/>
        <xdr:cNvSpPr>
          <a:spLocks/>
        </xdr:cNvSpPr>
      </xdr:nvSpPr>
      <xdr:spPr>
        <a:xfrm flipH="1">
          <a:off x="2352675" y="1790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54</xdr:row>
      <xdr:rowOff>0</xdr:rowOff>
    </xdr:from>
    <xdr:to>
      <xdr:col>1</xdr:col>
      <xdr:colOff>571500</xdr:colOff>
      <xdr:row>54</xdr:row>
      <xdr:rowOff>0</xdr:rowOff>
    </xdr:to>
    <xdr:sp>
      <xdr:nvSpPr>
        <xdr:cNvPr id="2415" name="Rectangle 1340"/>
        <xdr:cNvSpPr>
          <a:spLocks/>
        </xdr:cNvSpPr>
      </xdr:nvSpPr>
      <xdr:spPr>
        <a:xfrm>
          <a:off x="876300" y="1028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54</xdr:row>
      <xdr:rowOff>0</xdr:rowOff>
    </xdr:from>
    <xdr:to>
      <xdr:col>1</xdr:col>
      <xdr:colOff>571500</xdr:colOff>
      <xdr:row>54</xdr:row>
      <xdr:rowOff>0</xdr:rowOff>
    </xdr:to>
    <xdr:sp>
      <xdr:nvSpPr>
        <xdr:cNvPr id="2416" name="Rectangle 1341"/>
        <xdr:cNvSpPr>
          <a:spLocks/>
        </xdr:cNvSpPr>
      </xdr:nvSpPr>
      <xdr:spPr>
        <a:xfrm flipH="1">
          <a:off x="876300" y="1028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54</xdr:row>
      <xdr:rowOff>0</xdr:rowOff>
    </xdr:from>
    <xdr:to>
      <xdr:col>2</xdr:col>
      <xdr:colOff>19050</xdr:colOff>
      <xdr:row>54</xdr:row>
      <xdr:rowOff>0</xdr:rowOff>
    </xdr:to>
    <xdr:sp>
      <xdr:nvSpPr>
        <xdr:cNvPr id="2417" name="Rectangle 1342"/>
        <xdr:cNvSpPr>
          <a:spLocks/>
        </xdr:cNvSpPr>
      </xdr:nvSpPr>
      <xdr:spPr>
        <a:xfrm flipH="1">
          <a:off x="1743075" y="1028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54</xdr:row>
      <xdr:rowOff>0</xdr:rowOff>
    </xdr:from>
    <xdr:to>
      <xdr:col>1</xdr:col>
      <xdr:colOff>571500</xdr:colOff>
      <xdr:row>54</xdr:row>
      <xdr:rowOff>0</xdr:rowOff>
    </xdr:to>
    <xdr:sp>
      <xdr:nvSpPr>
        <xdr:cNvPr id="2418" name="Rectangle 1343"/>
        <xdr:cNvSpPr>
          <a:spLocks/>
        </xdr:cNvSpPr>
      </xdr:nvSpPr>
      <xdr:spPr>
        <a:xfrm>
          <a:off x="876300" y="1028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54</xdr:row>
      <xdr:rowOff>0</xdr:rowOff>
    </xdr:from>
    <xdr:to>
      <xdr:col>1</xdr:col>
      <xdr:colOff>571500</xdr:colOff>
      <xdr:row>54</xdr:row>
      <xdr:rowOff>0</xdr:rowOff>
    </xdr:to>
    <xdr:sp>
      <xdr:nvSpPr>
        <xdr:cNvPr id="2419" name="Rectangle 1344"/>
        <xdr:cNvSpPr>
          <a:spLocks/>
        </xdr:cNvSpPr>
      </xdr:nvSpPr>
      <xdr:spPr>
        <a:xfrm flipH="1">
          <a:off x="876300" y="1028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54</xdr:row>
      <xdr:rowOff>0</xdr:rowOff>
    </xdr:from>
    <xdr:to>
      <xdr:col>2</xdr:col>
      <xdr:colOff>19050</xdr:colOff>
      <xdr:row>54</xdr:row>
      <xdr:rowOff>0</xdr:rowOff>
    </xdr:to>
    <xdr:sp>
      <xdr:nvSpPr>
        <xdr:cNvPr id="2420" name="Rectangle 1345"/>
        <xdr:cNvSpPr>
          <a:spLocks/>
        </xdr:cNvSpPr>
      </xdr:nvSpPr>
      <xdr:spPr>
        <a:xfrm flipH="1">
          <a:off x="1743075" y="1028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266700</xdr:colOff>
      <xdr:row>64</xdr:row>
      <xdr:rowOff>0</xdr:rowOff>
    </xdr:to>
    <xdr:sp>
      <xdr:nvSpPr>
        <xdr:cNvPr id="2421" name="Rectangle 1411"/>
        <xdr:cNvSpPr>
          <a:spLocks/>
        </xdr:cNvSpPr>
      </xdr:nvSpPr>
      <xdr:spPr>
        <a:xfrm>
          <a:off x="2352675" y="1219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266700</xdr:colOff>
      <xdr:row>64</xdr:row>
      <xdr:rowOff>0</xdr:rowOff>
    </xdr:to>
    <xdr:sp>
      <xdr:nvSpPr>
        <xdr:cNvPr id="2422" name="Rectangle 1412"/>
        <xdr:cNvSpPr>
          <a:spLocks/>
        </xdr:cNvSpPr>
      </xdr:nvSpPr>
      <xdr:spPr>
        <a:xfrm flipH="1">
          <a:off x="2352675" y="1219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571500</xdr:colOff>
      <xdr:row>33</xdr:row>
      <xdr:rowOff>0</xdr:rowOff>
    </xdr:to>
    <xdr:sp>
      <xdr:nvSpPr>
        <xdr:cNvPr id="2423" name="Rectangle 1419"/>
        <xdr:cNvSpPr>
          <a:spLocks/>
        </xdr:cNvSpPr>
      </xdr:nvSpPr>
      <xdr:spPr>
        <a:xfrm>
          <a:off x="876300" y="6286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571500</xdr:colOff>
      <xdr:row>33</xdr:row>
      <xdr:rowOff>0</xdr:rowOff>
    </xdr:to>
    <xdr:sp>
      <xdr:nvSpPr>
        <xdr:cNvPr id="2424" name="Rectangle 1420"/>
        <xdr:cNvSpPr>
          <a:spLocks/>
        </xdr:cNvSpPr>
      </xdr:nvSpPr>
      <xdr:spPr>
        <a:xfrm flipH="1">
          <a:off x="876300" y="6286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19050</xdr:colOff>
      <xdr:row>33</xdr:row>
      <xdr:rowOff>0</xdr:rowOff>
    </xdr:to>
    <xdr:sp>
      <xdr:nvSpPr>
        <xdr:cNvPr id="2425" name="Rectangle 1421"/>
        <xdr:cNvSpPr>
          <a:spLocks/>
        </xdr:cNvSpPr>
      </xdr:nvSpPr>
      <xdr:spPr>
        <a:xfrm flipH="1">
          <a:off x="1743075" y="6286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93</xdr:row>
      <xdr:rowOff>0</xdr:rowOff>
    </xdr:from>
    <xdr:to>
      <xdr:col>1</xdr:col>
      <xdr:colOff>571500</xdr:colOff>
      <xdr:row>93</xdr:row>
      <xdr:rowOff>0</xdr:rowOff>
    </xdr:to>
    <xdr:sp>
      <xdr:nvSpPr>
        <xdr:cNvPr id="2426" name="Rectangle 1495"/>
        <xdr:cNvSpPr>
          <a:spLocks/>
        </xdr:cNvSpPr>
      </xdr:nvSpPr>
      <xdr:spPr>
        <a:xfrm>
          <a:off x="876300" y="17716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93</xdr:row>
      <xdr:rowOff>0</xdr:rowOff>
    </xdr:from>
    <xdr:to>
      <xdr:col>1</xdr:col>
      <xdr:colOff>571500</xdr:colOff>
      <xdr:row>93</xdr:row>
      <xdr:rowOff>0</xdr:rowOff>
    </xdr:to>
    <xdr:sp>
      <xdr:nvSpPr>
        <xdr:cNvPr id="2427" name="Rectangle 1496"/>
        <xdr:cNvSpPr>
          <a:spLocks/>
        </xdr:cNvSpPr>
      </xdr:nvSpPr>
      <xdr:spPr>
        <a:xfrm flipH="1">
          <a:off x="876300" y="17716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93</xdr:row>
      <xdr:rowOff>0</xdr:rowOff>
    </xdr:from>
    <xdr:to>
      <xdr:col>2</xdr:col>
      <xdr:colOff>19050</xdr:colOff>
      <xdr:row>93</xdr:row>
      <xdr:rowOff>0</xdr:rowOff>
    </xdr:to>
    <xdr:sp>
      <xdr:nvSpPr>
        <xdr:cNvPr id="2428" name="Rectangle 1497"/>
        <xdr:cNvSpPr>
          <a:spLocks/>
        </xdr:cNvSpPr>
      </xdr:nvSpPr>
      <xdr:spPr>
        <a:xfrm flipH="1">
          <a:off x="1743075" y="17716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24</xdr:row>
      <xdr:rowOff>0</xdr:rowOff>
    </xdr:from>
    <xdr:to>
      <xdr:col>1</xdr:col>
      <xdr:colOff>571500</xdr:colOff>
      <xdr:row>24</xdr:row>
      <xdr:rowOff>0</xdr:rowOff>
    </xdr:to>
    <xdr:sp>
      <xdr:nvSpPr>
        <xdr:cNvPr id="2429" name="Rectangle 1501"/>
        <xdr:cNvSpPr>
          <a:spLocks/>
        </xdr:cNvSpPr>
      </xdr:nvSpPr>
      <xdr:spPr>
        <a:xfrm>
          <a:off x="876300" y="457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24</xdr:row>
      <xdr:rowOff>0</xdr:rowOff>
    </xdr:from>
    <xdr:to>
      <xdr:col>1</xdr:col>
      <xdr:colOff>571500</xdr:colOff>
      <xdr:row>24</xdr:row>
      <xdr:rowOff>0</xdr:rowOff>
    </xdr:to>
    <xdr:sp>
      <xdr:nvSpPr>
        <xdr:cNvPr id="2430" name="Rectangle 1502"/>
        <xdr:cNvSpPr>
          <a:spLocks/>
        </xdr:cNvSpPr>
      </xdr:nvSpPr>
      <xdr:spPr>
        <a:xfrm flipH="1">
          <a:off x="876300" y="457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24</xdr:row>
      <xdr:rowOff>0</xdr:rowOff>
    </xdr:from>
    <xdr:to>
      <xdr:col>2</xdr:col>
      <xdr:colOff>19050</xdr:colOff>
      <xdr:row>24</xdr:row>
      <xdr:rowOff>0</xdr:rowOff>
    </xdr:to>
    <xdr:sp>
      <xdr:nvSpPr>
        <xdr:cNvPr id="2431" name="Rectangle 1503"/>
        <xdr:cNvSpPr>
          <a:spLocks/>
        </xdr:cNvSpPr>
      </xdr:nvSpPr>
      <xdr:spPr>
        <a:xfrm flipH="1">
          <a:off x="1743075" y="457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112</xdr:row>
      <xdr:rowOff>0</xdr:rowOff>
    </xdr:from>
    <xdr:to>
      <xdr:col>1</xdr:col>
      <xdr:colOff>571500</xdr:colOff>
      <xdr:row>112</xdr:row>
      <xdr:rowOff>0</xdr:rowOff>
    </xdr:to>
    <xdr:sp>
      <xdr:nvSpPr>
        <xdr:cNvPr id="2432" name="Rectangle 1506"/>
        <xdr:cNvSpPr>
          <a:spLocks/>
        </xdr:cNvSpPr>
      </xdr:nvSpPr>
      <xdr:spPr>
        <a:xfrm>
          <a:off x="876300" y="21336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112</xdr:row>
      <xdr:rowOff>0</xdr:rowOff>
    </xdr:from>
    <xdr:to>
      <xdr:col>1</xdr:col>
      <xdr:colOff>571500</xdr:colOff>
      <xdr:row>112</xdr:row>
      <xdr:rowOff>0</xdr:rowOff>
    </xdr:to>
    <xdr:sp>
      <xdr:nvSpPr>
        <xdr:cNvPr id="2433" name="Rectangle 1507"/>
        <xdr:cNvSpPr>
          <a:spLocks/>
        </xdr:cNvSpPr>
      </xdr:nvSpPr>
      <xdr:spPr>
        <a:xfrm flipH="1">
          <a:off x="876300" y="21336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112</xdr:row>
      <xdr:rowOff>0</xdr:rowOff>
    </xdr:from>
    <xdr:to>
      <xdr:col>2</xdr:col>
      <xdr:colOff>19050</xdr:colOff>
      <xdr:row>112</xdr:row>
      <xdr:rowOff>0</xdr:rowOff>
    </xdr:to>
    <xdr:sp>
      <xdr:nvSpPr>
        <xdr:cNvPr id="2434" name="Rectangle 1508"/>
        <xdr:cNvSpPr>
          <a:spLocks/>
        </xdr:cNvSpPr>
      </xdr:nvSpPr>
      <xdr:spPr>
        <a:xfrm flipH="1">
          <a:off x="1743075" y="21336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112</xdr:row>
      <xdr:rowOff>0</xdr:rowOff>
    </xdr:from>
    <xdr:to>
      <xdr:col>1</xdr:col>
      <xdr:colOff>571500</xdr:colOff>
      <xdr:row>112</xdr:row>
      <xdr:rowOff>0</xdr:rowOff>
    </xdr:to>
    <xdr:sp>
      <xdr:nvSpPr>
        <xdr:cNvPr id="2435" name="Rectangle 1511"/>
        <xdr:cNvSpPr>
          <a:spLocks/>
        </xdr:cNvSpPr>
      </xdr:nvSpPr>
      <xdr:spPr>
        <a:xfrm>
          <a:off x="876300" y="21336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112</xdr:row>
      <xdr:rowOff>0</xdr:rowOff>
    </xdr:from>
    <xdr:to>
      <xdr:col>1</xdr:col>
      <xdr:colOff>571500</xdr:colOff>
      <xdr:row>112</xdr:row>
      <xdr:rowOff>0</xdr:rowOff>
    </xdr:to>
    <xdr:sp>
      <xdr:nvSpPr>
        <xdr:cNvPr id="2436" name="Rectangle 1512"/>
        <xdr:cNvSpPr>
          <a:spLocks/>
        </xdr:cNvSpPr>
      </xdr:nvSpPr>
      <xdr:spPr>
        <a:xfrm flipH="1">
          <a:off x="876300" y="21336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112</xdr:row>
      <xdr:rowOff>0</xdr:rowOff>
    </xdr:from>
    <xdr:to>
      <xdr:col>2</xdr:col>
      <xdr:colOff>19050</xdr:colOff>
      <xdr:row>112</xdr:row>
      <xdr:rowOff>0</xdr:rowOff>
    </xdr:to>
    <xdr:sp>
      <xdr:nvSpPr>
        <xdr:cNvPr id="2437" name="Rectangle 1513"/>
        <xdr:cNvSpPr>
          <a:spLocks/>
        </xdr:cNvSpPr>
      </xdr:nvSpPr>
      <xdr:spPr>
        <a:xfrm flipH="1">
          <a:off x="1743075" y="21336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571500</xdr:colOff>
      <xdr:row>44</xdr:row>
      <xdr:rowOff>0</xdr:rowOff>
    </xdr:to>
    <xdr:sp>
      <xdr:nvSpPr>
        <xdr:cNvPr id="2438" name="Rectangle 1585"/>
        <xdr:cNvSpPr>
          <a:spLocks/>
        </xdr:cNvSpPr>
      </xdr:nvSpPr>
      <xdr:spPr>
        <a:xfrm>
          <a:off x="876300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571500</xdr:colOff>
      <xdr:row>44</xdr:row>
      <xdr:rowOff>0</xdr:rowOff>
    </xdr:to>
    <xdr:sp>
      <xdr:nvSpPr>
        <xdr:cNvPr id="2439" name="Rectangle 1586"/>
        <xdr:cNvSpPr>
          <a:spLocks/>
        </xdr:cNvSpPr>
      </xdr:nvSpPr>
      <xdr:spPr>
        <a:xfrm flipH="1">
          <a:off x="876300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44</xdr:row>
      <xdr:rowOff>0</xdr:rowOff>
    </xdr:from>
    <xdr:to>
      <xdr:col>2</xdr:col>
      <xdr:colOff>19050</xdr:colOff>
      <xdr:row>44</xdr:row>
      <xdr:rowOff>0</xdr:rowOff>
    </xdr:to>
    <xdr:sp>
      <xdr:nvSpPr>
        <xdr:cNvPr id="2440" name="Rectangle 1587"/>
        <xdr:cNvSpPr>
          <a:spLocks/>
        </xdr:cNvSpPr>
      </xdr:nvSpPr>
      <xdr:spPr>
        <a:xfrm flipH="1">
          <a:off x="1743075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571500</xdr:colOff>
      <xdr:row>44</xdr:row>
      <xdr:rowOff>0</xdr:rowOff>
    </xdr:to>
    <xdr:sp>
      <xdr:nvSpPr>
        <xdr:cNvPr id="2441" name="Rectangle 1588"/>
        <xdr:cNvSpPr>
          <a:spLocks/>
        </xdr:cNvSpPr>
      </xdr:nvSpPr>
      <xdr:spPr>
        <a:xfrm>
          <a:off x="876300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571500</xdr:colOff>
      <xdr:row>44</xdr:row>
      <xdr:rowOff>0</xdr:rowOff>
    </xdr:to>
    <xdr:sp>
      <xdr:nvSpPr>
        <xdr:cNvPr id="2442" name="Rectangle 1589"/>
        <xdr:cNvSpPr>
          <a:spLocks/>
        </xdr:cNvSpPr>
      </xdr:nvSpPr>
      <xdr:spPr>
        <a:xfrm flipH="1">
          <a:off x="876300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44</xdr:row>
      <xdr:rowOff>0</xdr:rowOff>
    </xdr:from>
    <xdr:to>
      <xdr:col>2</xdr:col>
      <xdr:colOff>19050</xdr:colOff>
      <xdr:row>44</xdr:row>
      <xdr:rowOff>0</xdr:rowOff>
    </xdr:to>
    <xdr:sp>
      <xdr:nvSpPr>
        <xdr:cNvPr id="2443" name="Rectangle 1590"/>
        <xdr:cNvSpPr>
          <a:spLocks/>
        </xdr:cNvSpPr>
      </xdr:nvSpPr>
      <xdr:spPr>
        <a:xfrm flipH="1">
          <a:off x="1743075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571500</xdr:colOff>
      <xdr:row>44</xdr:row>
      <xdr:rowOff>0</xdr:rowOff>
    </xdr:to>
    <xdr:sp>
      <xdr:nvSpPr>
        <xdr:cNvPr id="2444" name="Rectangle 1591"/>
        <xdr:cNvSpPr>
          <a:spLocks/>
        </xdr:cNvSpPr>
      </xdr:nvSpPr>
      <xdr:spPr>
        <a:xfrm>
          <a:off x="876300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571500</xdr:colOff>
      <xdr:row>44</xdr:row>
      <xdr:rowOff>0</xdr:rowOff>
    </xdr:to>
    <xdr:sp>
      <xdr:nvSpPr>
        <xdr:cNvPr id="2445" name="Rectangle 1592"/>
        <xdr:cNvSpPr>
          <a:spLocks/>
        </xdr:cNvSpPr>
      </xdr:nvSpPr>
      <xdr:spPr>
        <a:xfrm flipH="1">
          <a:off x="876300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44</xdr:row>
      <xdr:rowOff>0</xdr:rowOff>
    </xdr:from>
    <xdr:to>
      <xdr:col>2</xdr:col>
      <xdr:colOff>19050</xdr:colOff>
      <xdr:row>44</xdr:row>
      <xdr:rowOff>0</xdr:rowOff>
    </xdr:to>
    <xdr:sp>
      <xdr:nvSpPr>
        <xdr:cNvPr id="2446" name="Rectangle 1593"/>
        <xdr:cNvSpPr>
          <a:spLocks/>
        </xdr:cNvSpPr>
      </xdr:nvSpPr>
      <xdr:spPr>
        <a:xfrm flipH="1">
          <a:off x="1743075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571500</xdr:colOff>
      <xdr:row>44</xdr:row>
      <xdr:rowOff>0</xdr:rowOff>
    </xdr:to>
    <xdr:sp>
      <xdr:nvSpPr>
        <xdr:cNvPr id="2447" name="Rectangle 1594"/>
        <xdr:cNvSpPr>
          <a:spLocks/>
        </xdr:cNvSpPr>
      </xdr:nvSpPr>
      <xdr:spPr>
        <a:xfrm>
          <a:off x="2352675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571500</xdr:colOff>
      <xdr:row>44</xdr:row>
      <xdr:rowOff>0</xdr:rowOff>
    </xdr:to>
    <xdr:sp>
      <xdr:nvSpPr>
        <xdr:cNvPr id="2448" name="Rectangle 1595"/>
        <xdr:cNvSpPr>
          <a:spLocks/>
        </xdr:cNvSpPr>
      </xdr:nvSpPr>
      <xdr:spPr>
        <a:xfrm flipH="1">
          <a:off x="2352675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571500</xdr:colOff>
      <xdr:row>44</xdr:row>
      <xdr:rowOff>0</xdr:rowOff>
    </xdr:to>
    <xdr:sp>
      <xdr:nvSpPr>
        <xdr:cNvPr id="2449" name="Rectangle 1596"/>
        <xdr:cNvSpPr>
          <a:spLocks/>
        </xdr:cNvSpPr>
      </xdr:nvSpPr>
      <xdr:spPr>
        <a:xfrm>
          <a:off x="2352675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571500</xdr:colOff>
      <xdr:row>44</xdr:row>
      <xdr:rowOff>0</xdr:rowOff>
    </xdr:to>
    <xdr:sp>
      <xdr:nvSpPr>
        <xdr:cNvPr id="2450" name="Rectangle 1597"/>
        <xdr:cNvSpPr>
          <a:spLocks/>
        </xdr:cNvSpPr>
      </xdr:nvSpPr>
      <xdr:spPr>
        <a:xfrm flipH="1">
          <a:off x="2352675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571500</xdr:colOff>
      <xdr:row>44</xdr:row>
      <xdr:rowOff>0</xdr:rowOff>
    </xdr:to>
    <xdr:sp>
      <xdr:nvSpPr>
        <xdr:cNvPr id="2451" name="Rectangle 1598"/>
        <xdr:cNvSpPr>
          <a:spLocks/>
        </xdr:cNvSpPr>
      </xdr:nvSpPr>
      <xdr:spPr>
        <a:xfrm>
          <a:off x="2352675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571500</xdr:colOff>
      <xdr:row>44</xdr:row>
      <xdr:rowOff>0</xdr:rowOff>
    </xdr:to>
    <xdr:sp>
      <xdr:nvSpPr>
        <xdr:cNvPr id="2452" name="Rectangle 1599"/>
        <xdr:cNvSpPr>
          <a:spLocks/>
        </xdr:cNvSpPr>
      </xdr:nvSpPr>
      <xdr:spPr>
        <a:xfrm flipH="1">
          <a:off x="2352675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571500</xdr:colOff>
      <xdr:row>44</xdr:row>
      <xdr:rowOff>0</xdr:rowOff>
    </xdr:to>
    <xdr:sp>
      <xdr:nvSpPr>
        <xdr:cNvPr id="2453" name="Rectangle 1600"/>
        <xdr:cNvSpPr>
          <a:spLocks/>
        </xdr:cNvSpPr>
      </xdr:nvSpPr>
      <xdr:spPr>
        <a:xfrm>
          <a:off x="2352675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571500</xdr:colOff>
      <xdr:row>44</xdr:row>
      <xdr:rowOff>0</xdr:rowOff>
    </xdr:to>
    <xdr:sp>
      <xdr:nvSpPr>
        <xdr:cNvPr id="2454" name="Rectangle 1601"/>
        <xdr:cNvSpPr>
          <a:spLocks/>
        </xdr:cNvSpPr>
      </xdr:nvSpPr>
      <xdr:spPr>
        <a:xfrm flipH="1">
          <a:off x="2352675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571500</xdr:colOff>
      <xdr:row>44</xdr:row>
      <xdr:rowOff>0</xdr:rowOff>
    </xdr:to>
    <xdr:sp>
      <xdr:nvSpPr>
        <xdr:cNvPr id="2455" name="Rectangle 1602"/>
        <xdr:cNvSpPr>
          <a:spLocks/>
        </xdr:cNvSpPr>
      </xdr:nvSpPr>
      <xdr:spPr>
        <a:xfrm>
          <a:off x="2352675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571500</xdr:colOff>
      <xdr:row>44</xdr:row>
      <xdr:rowOff>0</xdr:rowOff>
    </xdr:to>
    <xdr:sp>
      <xdr:nvSpPr>
        <xdr:cNvPr id="2456" name="Rectangle 1603"/>
        <xdr:cNvSpPr>
          <a:spLocks/>
        </xdr:cNvSpPr>
      </xdr:nvSpPr>
      <xdr:spPr>
        <a:xfrm flipH="1">
          <a:off x="2352675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571500</xdr:colOff>
      <xdr:row>44</xdr:row>
      <xdr:rowOff>0</xdr:rowOff>
    </xdr:to>
    <xdr:sp>
      <xdr:nvSpPr>
        <xdr:cNvPr id="2457" name="Rectangle 1604"/>
        <xdr:cNvSpPr>
          <a:spLocks/>
        </xdr:cNvSpPr>
      </xdr:nvSpPr>
      <xdr:spPr>
        <a:xfrm>
          <a:off x="2352675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571500</xdr:colOff>
      <xdr:row>44</xdr:row>
      <xdr:rowOff>0</xdr:rowOff>
    </xdr:to>
    <xdr:sp>
      <xdr:nvSpPr>
        <xdr:cNvPr id="2458" name="Rectangle 1605"/>
        <xdr:cNvSpPr>
          <a:spLocks/>
        </xdr:cNvSpPr>
      </xdr:nvSpPr>
      <xdr:spPr>
        <a:xfrm flipH="1">
          <a:off x="2352675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571500</xdr:colOff>
      <xdr:row>44</xdr:row>
      <xdr:rowOff>0</xdr:rowOff>
    </xdr:to>
    <xdr:sp>
      <xdr:nvSpPr>
        <xdr:cNvPr id="2459" name="Rectangle 1606"/>
        <xdr:cNvSpPr>
          <a:spLocks/>
        </xdr:cNvSpPr>
      </xdr:nvSpPr>
      <xdr:spPr>
        <a:xfrm>
          <a:off x="2352675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571500</xdr:colOff>
      <xdr:row>44</xdr:row>
      <xdr:rowOff>0</xdr:rowOff>
    </xdr:to>
    <xdr:sp>
      <xdr:nvSpPr>
        <xdr:cNvPr id="2460" name="Rectangle 1607"/>
        <xdr:cNvSpPr>
          <a:spLocks/>
        </xdr:cNvSpPr>
      </xdr:nvSpPr>
      <xdr:spPr>
        <a:xfrm flipH="1">
          <a:off x="2352675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571500</xdr:colOff>
      <xdr:row>44</xdr:row>
      <xdr:rowOff>0</xdr:rowOff>
    </xdr:to>
    <xdr:sp>
      <xdr:nvSpPr>
        <xdr:cNvPr id="2461" name="Rectangle 1608"/>
        <xdr:cNvSpPr>
          <a:spLocks/>
        </xdr:cNvSpPr>
      </xdr:nvSpPr>
      <xdr:spPr>
        <a:xfrm>
          <a:off x="2352675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571500</xdr:colOff>
      <xdr:row>44</xdr:row>
      <xdr:rowOff>0</xdr:rowOff>
    </xdr:to>
    <xdr:sp>
      <xdr:nvSpPr>
        <xdr:cNvPr id="2462" name="Rectangle 1609"/>
        <xdr:cNvSpPr>
          <a:spLocks/>
        </xdr:cNvSpPr>
      </xdr:nvSpPr>
      <xdr:spPr>
        <a:xfrm flipH="1">
          <a:off x="2352675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571500</xdr:colOff>
      <xdr:row>44</xdr:row>
      <xdr:rowOff>0</xdr:rowOff>
    </xdr:to>
    <xdr:sp>
      <xdr:nvSpPr>
        <xdr:cNvPr id="2463" name="Rectangle 1610"/>
        <xdr:cNvSpPr>
          <a:spLocks/>
        </xdr:cNvSpPr>
      </xdr:nvSpPr>
      <xdr:spPr>
        <a:xfrm>
          <a:off x="2352675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571500</xdr:colOff>
      <xdr:row>44</xdr:row>
      <xdr:rowOff>0</xdr:rowOff>
    </xdr:to>
    <xdr:sp>
      <xdr:nvSpPr>
        <xdr:cNvPr id="2464" name="Rectangle 1611"/>
        <xdr:cNvSpPr>
          <a:spLocks/>
        </xdr:cNvSpPr>
      </xdr:nvSpPr>
      <xdr:spPr>
        <a:xfrm flipH="1">
          <a:off x="2352675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571500</xdr:colOff>
      <xdr:row>44</xdr:row>
      <xdr:rowOff>0</xdr:rowOff>
    </xdr:to>
    <xdr:sp>
      <xdr:nvSpPr>
        <xdr:cNvPr id="2465" name="Rectangle 1612"/>
        <xdr:cNvSpPr>
          <a:spLocks/>
        </xdr:cNvSpPr>
      </xdr:nvSpPr>
      <xdr:spPr>
        <a:xfrm>
          <a:off x="2352675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571500</xdr:colOff>
      <xdr:row>44</xdr:row>
      <xdr:rowOff>0</xdr:rowOff>
    </xdr:to>
    <xdr:sp>
      <xdr:nvSpPr>
        <xdr:cNvPr id="2466" name="Rectangle 1613"/>
        <xdr:cNvSpPr>
          <a:spLocks/>
        </xdr:cNvSpPr>
      </xdr:nvSpPr>
      <xdr:spPr>
        <a:xfrm flipH="1">
          <a:off x="2352675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571500</xdr:colOff>
      <xdr:row>44</xdr:row>
      <xdr:rowOff>0</xdr:rowOff>
    </xdr:to>
    <xdr:sp>
      <xdr:nvSpPr>
        <xdr:cNvPr id="2467" name="Rectangle 1614"/>
        <xdr:cNvSpPr>
          <a:spLocks/>
        </xdr:cNvSpPr>
      </xdr:nvSpPr>
      <xdr:spPr>
        <a:xfrm>
          <a:off x="2352675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571500</xdr:colOff>
      <xdr:row>44</xdr:row>
      <xdr:rowOff>0</xdr:rowOff>
    </xdr:to>
    <xdr:sp>
      <xdr:nvSpPr>
        <xdr:cNvPr id="2468" name="Rectangle 1615"/>
        <xdr:cNvSpPr>
          <a:spLocks/>
        </xdr:cNvSpPr>
      </xdr:nvSpPr>
      <xdr:spPr>
        <a:xfrm flipH="1">
          <a:off x="2352675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571500</xdr:colOff>
      <xdr:row>44</xdr:row>
      <xdr:rowOff>0</xdr:rowOff>
    </xdr:to>
    <xdr:sp>
      <xdr:nvSpPr>
        <xdr:cNvPr id="2469" name="Rectangle 1616"/>
        <xdr:cNvSpPr>
          <a:spLocks/>
        </xdr:cNvSpPr>
      </xdr:nvSpPr>
      <xdr:spPr>
        <a:xfrm>
          <a:off x="2352675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571500</xdr:colOff>
      <xdr:row>44</xdr:row>
      <xdr:rowOff>0</xdr:rowOff>
    </xdr:to>
    <xdr:sp>
      <xdr:nvSpPr>
        <xdr:cNvPr id="2470" name="Rectangle 1617"/>
        <xdr:cNvSpPr>
          <a:spLocks/>
        </xdr:cNvSpPr>
      </xdr:nvSpPr>
      <xdr:spPr>
        <a:xfrm flipH="1">
          <a:off x="2352675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571500</xdr:colOff>
      <xdr:row>44</xdr:row>
      <xdr:rowOff>0</xdr:rowOff>
    </xdr:to>
    <xdr:sp>
      <xdr:nvSpPr>
        <xdr:cNvPr id="2471" name="Rectangle 1618"/>
        <xdr:cNvSpPr>
          <a:spLocks/>
        </xdr:cNvSpPr>
      </xdr:nvSpPr>
      <xdr:spPr>
        <a:xfrm>
          <a:off x="2352675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571500</xdr:colOff>
      <xdr:row>44</xdr:row>
      <xdr:rowOff>0</xdr:rowOff>
    </xdr:to>
    <xdr:sp>
      <xdr:nvSpPr>
        <xdr:cNvPr id="2472" name="Rectangle 1619"/>
        <xdr:cNvSpPr>
          <a:spLocks/>
        </xdr:cNvSpPr>
      </xdr:nvSpPr>
      <xdr:spPr>
        <a:xfrm flipH="1">
          <a:off x="2352675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571500</xdr:colOff>
      <xdr:row>44</xdr:row>
      <xdr:rowOff>0</xdr:rowOff>
    </xdr:to>
    <xdr:sp>
      <xdr:nvSpPr>
        <xdr:cNvPr id="2473" name="Rectangle 1620"/>
        <xdr:cNvSpPr>
          <a:spLocks/>
        </xdr:cNvSpPr>
      </xdr:nvSpPr>
      <xdr:spPr>
        <a:xfrm>
          <a:off x="2352675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571500</xdr:colOff>
      <xdr:row>44</xdr:row>
      <xdr:rowOff>0</xdr:rowOff>
    </xdr:to>
    <xdr:sp>
      <xdr:nvSpPr>
        <xdr:cNvPr id="2474" name="Rectangle 1621"/>
        <xdr:cNvSpPr>
          <a:spLocks/>
        </xdr:cNvSpPr>
      </xdr:nvSpPr>
      <xdr:spPr>
        <a:xfrm flipH="1">
          <a:off x="2352675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571500</xdr:colOff>
      <xdr:row>44</xdr:row>
      <xdr:rowOff>0</xdr:rowOff>
    </xdr:to>
    <xdr:sp>
      <xdr:nvSpPr>
        <xdr:cNvPr id="2475" name="Rectangle 1622"/>
        <xdr:cNvSpPr>
          <a:spLocks/>
        </xdr:cNvSpPr>
      </xdr:nvSpPr>
      <xdr:spPr>
        <a:xfrm>
          <a:off x="2352675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571500</xdr:colOff>
      <xdr:row>44</xdr:row>
      <xdr:rowOff>0</xdr:rowOff>
    </xdr:to>
    <xdr:sp>
      <xdr:nvSpPr>
        <xdr:cNvPr id="2476" name="Rectangle 1623"/>
        <xdr:cNvSpPr>
          <a:spLocks/>
        </xdr:cNvSpPr>
      </xdr:nvSpPr>
      <xdr:spPr>
        <a:xfrm flipH="1">
          <a:off x="2352675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571500</xdr:colOff>
      <xdr:row>44</xdr:row>
      <xdr:rowOff>0</xdr:rowOff>
    </xdr:to>
    <xdr:sp>
      <xdr:nvSpPr>
        <xdr:cNvPr id="2477" name="Rectangle 1624"/>
        <xdr:cNvSpPr>
          <a:spLocks/>
        </xdr:cNvSpPr>
      </xdr:nvSpPr>
      <xdr:spPr>
        <a:xfrm>
          <a:off x="2352675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571500</xdr:colOff>
      <xdr:row>44</xdr:row>
      <xdr:rowOff>0</xdr:rowOff>
    </xdr:to>
    <xdr:sp>
      <xdr:nvSpPr>
        <xdr:cNvPr id="2478" name="Rectangle 1625"/>
        <xdr:cNvSpPr>
          <a:spLocks/>
        </xdr:cNvSpPr>
      </xdr:nvSpPr>
      <xdr:spPr>
        <a:xfrm flipH="1">
          <a:off x="2352675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571500</xdr:colOff>
      <xdr:row>44</xdr:row>
      <xdr:rowOff>0</xdr:rowOff>
    </xdr:to>
    <xdr:sp>
      <xdr:nvSpPr>
        <xdr:cNvPr id="2479" name="Rectangle 1626"/>
        <xdr:cNvSpPr>
          <a:spLocks/>
        </xdr:cNvSpPr>
      </xdr:nvSpPr>
      <xdr:spPr>
        <a:xfrm>
          <a:off x="876300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571500</xdr:colOff>
      <xdr:row>44</xdr:row>
      <xdr:rowOff>0</xdr:rowOff>
    </xdr:to>
    <xdr:sp>
      <xdr:nvSpPr>
        <xdr:cNvPr id="2480" name="Rectangle 1627"/>
        <xdr:cNvSpPr>
          <a:spLocks/>
        </xdr:cNvSpPr>
      </xdr:nvSpPr>
      <xdr:spPr>
        <a:xfrm flipH="1">
          <a:off x="876300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44</xdr:row>
      <xdr:rowOff>0</xdr:rowOff>
    </xdr:from>
    <xdr:to>
      <xdr:col>2</xdr:col>
      <xdr:colOff>19050</xdr:colOff>
      <xdr:row>44</xdr:row>
      <xdr:rowOff>0</xdr:rowOff>
    </xdr:to>
    <xdr:sp>
      <xdr:nvSpPr>
        <xdr:cNvPr id="2481" name="Rectangle 1628"/>
        <xdr:cNvSpPr>
          <a:spLocks/>
        </xdr:cNvSpPr>
      </xdr:nvSpPr>
      <xdr:spPr>
        <a:xfrm flipH="1">
          <a:off x="1743075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571500</xdr:colOff>
      <xdr:row>44</xdr:row>
      <xdr:rowOff>0</xdr:rowOff>
    </xdr:to>
    <xdr:sp>
      <xdr:nvSpPr>
        <xdr:cNvPr id="2482" name="Rectangle 1629"/>
        <xdr:cNvSpPr>
          <a:spLocks/>
        </xdr:cNvSpPr>
      </xdr:nvSpPr>
      <xdr:spPr>
        <a:xfrm>
          <a:off x="876300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571500</xdr:colOff>
      <xdr:row>44</xdr:row>
      <xdr:rowOff>0</xdr:rowOff>
    </xdr:to>
    <xdr:sp>
      <xdr:nvSpPr>
        <xdr:cNvPr id="2483" name="Rectangle 1630"/>
        <xdr:cNvSpPr>
          <a:spLocks/>
        </xdr:cNvSpPr>
      </xdr:nvSpPr>
      <xdr:spPr>
        <a:xfrm flipH="1">
          <a:off x="876300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44</xdr:row>
      <xdr:rowOff>0</xdr:rowOff>
    </xdr:from>
    <xdr:to>
      <xdr:col>2</xdr:col>
      <xdr:colOff>19050</xdr:colOff>
      <xdr:row>44</xdr:row>
      <xdr:rowOff>0</xdr:rowOff>
    </xdr:to>
    <xdr:sp>
      <xdr:nvSpPr>
        <xdr:cNvPr id="2484" name="Rectangle 1631"/>
        <xdr:cNvSpPr>
          <a:spLocks/>
        </xdr:cNvSpPr>
      </xdr:nvSpPr>
      <xdr:spPr>
        <a:xfrm flipH="1">
          <a:off x="1743075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571500</xdr:colOff>
      <xdr:row>44</xdr:row>
      <xdr:rowOff>0</xdr:rowOff>
    </xdr:to>
    <xdr:sp>
      <xdr:nvSpPr>
        <xdr:cNvPr id="2485" name="Rectangle 1632"/>
        <xdr:cNvSpPr>
          <a:spLocks/>
        </xdr:cNvSpPr>
      </xdr:nvSpPr>
      <xdr:spPr>
        <a:xfrm>
          <a:off x="876300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571500</xdr:colOff>
      <xdr:row>44</xdr:row>
      <xdr:rowOff>0</xdr:rowOff>
    </xdr:to>
    <xdr:sp>
      <xdr:nvSpPr>
        <xdr:cNvPr id="2486" name="Rectangle 1633"/>
        <xdr:cNvSpPr>
          <a:spLocks/>
        </xdr:cNvSpPr>
      </xdr:nvSpPr>
      <xdr:spPr>
        <a:xfrm flipH="1">
          <a:off x="876300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44</xdr:row>
      <xdr:rowOff>0</xdr:rowOff>
    </xdr:from>
    <xdr:to>
      <xdr:col>2</xdr:col>
      <xdr:colOff>19050</xdr:colOff>
      <xdr:row>44</xdr:row>
      <xdr:rowOff>0</xdr:rowOff>
    </xdr:to>
    <xdr:sp>
      <xdr:nvSpPr>
        <xdr:cNvPr id="2487" name="Rectangle 1634"/>
        <xdr:cNvSpPr>
          <a:spLocks/>
        </xdr:cNvSpPr>
      </xdr:nvSpPr>
      <xdr:spPr>
        <a:xfrm flipH="1">
          <a:off x="1743075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571500</xdr:colOff>
      <xdr:row>44</xdr:row>
      <xdr:rowOff>0</xdr:rowOff>
    </xdr:to>
    <xdr:sp>
      <xdr:nvSpPr>
        <xdr:cNvPr id="2488" name="Rectangle 1635"/>
        <xdr:cNvSpPr>
          <a:spLocks/>
        </xdr:cNvSpPr>
      </xdr:nvSpPr>
      <xdr:spPr>
        <a:xfrm>
          <a:off x="876300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571500</xdr:colOff>
      <xdr:row>44</xdr:row>
      <xdr:rowOff>0</xdr:rowOff>
    </xdr:to>
    <xdr:sp>
      <xdr:nvSpPr>
        <xdr:cNvPr id="2489" name="Rectangle 1636"/>
        <xdr:cNvSpPr>
          <a:spLocks/>
        </xdr:cNvSpPr>
      </xdr:nvSpPr>
      <xdr:spPr>
        <a:xfrm flipH="1">
          <a:off x="876300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44</xdr:row>
      <xdr:rowOff>0</xdr:rowOff>
    </xdr:from>
    <xdr:to>
      <xdr:col>2</xdr:col>
      <xdr:colOff>19050</xdr:colOff>
      <xdr:row>44</xdr:row>
      <xdr:rowOff>0</xdr:rowOff>
    </xdr:to>
    <xdr:sp>
      <xdr:nvSpPr>
        <xdr:cNvPr id="2490" name="Rectangle 1637"/>
        <xdr:cNvSpPr>
          <a:spLocks/>
        </xdr:cNvSpPr>
      </xdr:nvSpPr>
      <xdr:spPr>
        <a:xfrm flipH="1">
          <a:off x="1743075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571500</xdr:colOff>
      <xdr:row>44</xdr:row>
      <xdr:rowOff>0</xdr:rowOff>
    </xdr:to>
    <xdr:sp>
      <xdr:nvSpPr>
        <xdr:cNvPr id="2491" name="Rectangle 1638"/>
        <xdr:cNvSpPr>
          <a:spLocks/>
        </xdr:cNvSpPr>
      </xdr:nvSpPr>
      <xdr:spPr>
        <a:xfrm>
          <a:off x="876300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571500</xdr:colOff>
      <xdr:row>44</xdr:row>
      <xdr:rowOff>0</xdr:rowOff>
    </xdr:to>
    <xdr:sp>
      <xdr:nvSpPr>
        <xdr:cNvPr id="2492" name="Rectangle 1639"/>
        <xdr:cNvSpPr>
          <a:spLocks/>
        </xdr:cNvSpPr>
      </xdr:nvSpPr>
      <xdr:spPr>
        <a:xfrm flipH="1">
          <a:off x="876300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44</xdr:row>
      <xdr:rowOff>0</xdr:rowOff>
    </xdr:from>
    <xdr:to>
      <xdr:col>2</xdr:col>
      <xdr:colOff>19050</xdr:colOff>
      <xdr:row>44</xdr:row>
      <xdr:rowOff>0</xdr:rowOff>
    </xdr:to>
    <xdr:sp>
      <xdr:nvSpPr>
        <xdr:cNvPr id="2493" name="Rectangle 1640"/>
        <xdr:cNvSpPr>
          <a:spLocks/>
        </xdr:cNvSpPr>
      </xdr:nvSpPr>
      <xdr:spPr>
        <a:xfrm flipH="1">
          <a:off x="1743075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571500</xdr:colOff>
      <xdr:row>44</xdr:row>
      <xdr:rowOff>0</xdr:rowOff>
    </xdr:to>
    <xdr:sp>
      <xdr:nvSpPr>
        <xdr:cNvPr id="2494" name="Rectangle 1641"/>
        <xdr:cNvSpPr>
          <a:spLocks/>
        </xdr:cNvSpPr>
      </xdr:nvSpPr>
      <xdr:spPr>
        <a:xfrm>
          <a:off x="876300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44</xdr:row>
      <xdr:rowOff>0</xdr:rowOff>
    </xdr:from>
    <xdr:to>
      <xdr:col>2</xdr:col>
      <xdr:colOff>19050</xdr:colOff>
      <xdr:row>44</xdr:row>
      <xdr:rowOff>0</xdr:rowOff>
    </xdr:to>
    <xdr:sp>
      <xdr:nvSpPr>
        <xdr:cNvPr id="2495" name="Rectangle 1642"/>
        <xdr:cNvSpPr>
          <a:spLocks/>
        </xdr:cNvSpPr>
      </xdr:nvSpPr>
      <xdr:spPr>
        <a:xfrm flipH="1">
          <a:off x="1743075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44</xdr:row>
      <xdr:rowOff>0</xdr:rowOff>
    </xdr:from>
    <xdr:to>
      <xdr:col>2</xdr:col>
      <xdr:colOff>19050</xdr:colOff>
      <xdr:row>44</xdr:row>
      <xdr:rowOff>0</xdr:rowOff>
    </xdr:to>
    <xdr:sp>
      <xdr:nvSpPr>
        <xdr:cNvPr id="2496" name="Rectangle 1643"/>
        <xdr:cNvSpPr>
          <a:spLocks/>
        </xdr:cNvSpPr>
      </xdr:nvSpPr>
      <xdr:spPr>
        <a:xfrm flipH="1">
          <a:off x="1743075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44</xdr:row>
      <xdr:rowOff>0</xdr:rowOff>
    </xdr:from>
    <xdr:to>
      <xdr:col>2</xdr:col>
      <xdr:colOff>19050</xdr:colOff>
      <xdr:row>44</xdr:row>
      <xdr:rowOff>0</xdr:rowOff>
    </xdr:to>
    <xdr:sp>
      <xdr:nvSpPr>
        <xdr:cNvPr id="2497" name="Rectangle 1644"/>
        <xdr:cNvSpPr>
          <a:spLocks/>
        </xdr:cNvSpPr>
      </xdr:nvSpPr>
      <xdr:spPr>
        <a:xfrm flipH="1">
          <a:off x="1743075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43</xdr:row>
      <xdr:rowOff>0</xdr:rowOff>
    </xdr:from>
    <xdr:to>
      <xdr:col>2</xdr:col>
      <xdr:colOff>266700</xdr:colOff>
      <xdr:row>43</xdr:row>
      <xdr:rowOff>0</xdr:rowOff>
    </xdr:to>
    <xdr:sp>
      <xdr:nvSpPr>
        <xdr:cNvPr id="2498" name="Rectangle 1799"/>
        <xdr:cNvSpPr>
          <a:spLocks/>
        </xdr:cNvSpPr>
      </xdr:nvSpPr>
      <xdr:spPr>
        <a:xfrm>
          <a:off x="2352675" y="8191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43</xdr:row>
      <xdr:rowOff>0</xdr:rowOff>
    </xdr:from>
    <xdr:to>
      <xdr:col>2</xdr:col>
      <xdr:colOff>266700</xdr:colOff>
      <xdr:row>43</xdr:row>
      <xdr:rowOff>0</xdr:rowOff>
    </xdr:to>
    <xdr:sp>
      <xdr:nvSpPr>
        <xdr:cNvPr id="2499" name="Rectangle 1800"/>
        <xdr:cNvSpPr>
          <a:spLocks/>
        </xdr:cNvSpPr>
      </xdr:nvSpPr>
      <xdr:spPr>
        <a:xfrm flipH="1">
          <a:off x="2352675" y="8191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96</xdr:row>
      <xdr:rowOff>0</xdr:rowOff>
    </xdr:from>
    <xdr:to>
      <xdr:col>1</xdr:col>
      <xdr:colOff>571500</xdr:colOff>
      <xdr:row>96</xdr:row>
      <xdr:rowOff>0</xdr:rowOff>
    </xdr:to>
    <xdr:sp>
      <xdr:nvSpPr>
        <xdr:cNvPr id="2500" name="Rectangle 1816"/>
        <xdr:cNvSpPr>
          <a:spLocks/>
        </xdr:cNvSpPr>
      </xdr:nvSpPr>
      <xdr:spPr>
        <a:xfrm>
          <a:off x="876300" y="18288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96</xdr:row>
      <xdr:rowOff>0</xdr:rowOff>
    </xdr:from>
    <xdr:to>
      <xdr:col>1</xdr:col>
      <xdr:colOff>571500</xdr:colOff>
      <xdr:row>96</xdr:row>
      <xdr:rowOff>0</xdr:rowOff>
    </xdr:to>
    <xdr:sp>
      <xdr:nvSpPr>
        <xdr:cNvPr id="2501" name="Rectangle 1817"/>
        <xdr:cNvSpPr>
          <a:spLocks/>
        </xdr:cNvSpPr>
      </xdr:nvSpPr>
      <xdr:spPr>
        <a:xfrm flipH="1">
          <a:off x="876300" y="18288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96</xdr:row>
      <xdr:rowOff>0</xdr:rowOff>
    </xdr:from>
    <xdr:to>
      <xdr:col>2</xdr:col>
      <xdr:colOff>19050</xdr:colOff>
      <xdr:row>96</xdr:row>
      <xdr:rowOff>0</xdr:rowOff>
    </xdr:to>
    <xdr:sp>
      <xdr:nvSpPr>
        <xdr:cNvPr id="2502" name="Rectangle 1818"/>
        <xdr:cNvSpPr>
          <a:spLocks/>
        </xdr:cNvSpPr>
      </xdr:nvSpPr>
      <xdr:spPr>
        <a:xfrm flipH="1">
          <a:off x="1743075" y="18288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266700</xdr:colOff>
      <xdr:row>64</xdr:row>
      <xdr:rowOff>0</xdr:rowOff>
    </xdr:to>
    <xdr:sp>
      <xdr:nvSpPr>
        <xdr:cNvPr id="2503" name="Rectangle 1"/>
        <xdr:cNvSpPr>
          <a:spLocks/>
        </xdr:cNvSpPr>
      </xdr:nvSpPr>
      <xdr:spPr>
        <a:xfrm>
          <a:off x="2352675" y="1219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266700</xdr:colOff>
      <xdr:row>64</xdr:row>
      <xdr:rowOff>0</xdr:rowOff>
    </xdr:to>
    <xdr:sp>
      <xdr:nvSpPr>
        <xdr:cNvPr id="2504" name="Rectangle 2"/>
        <xdr:cNvSpPr>
          <a:spLocks/>
        </xdr:cNvSpPr>
      </xdr:nvSpPr>
      <xdr:spPr>
        <a:xfrm flipH="1">
          <a:off x="2352675" y="1219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571500</xdr:colOff>
      <xdr:row>33</xdr:row>
      <xdr:rowOff>0</xdr:rowOff>
    </xdr:to>
    <xdr:sp>
      <xdr:nvSpPr>
        <xdr:cNvPr id="2505" name="Rectangle 9"/>
        <xdr:cNvSpPr>
          <a:spLocks/>
        </xdr:cNvSpPr>
      </xdr:nvSpPr>
      <xdr:spPr>
        <a:xfrm>
          <a:off x="876300" y="6286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571500</xdr:colOff>
      <xdr:row>33</xdr:row>
      <xdr:rowOff>0</xdr:rowOff>
    </xdr:to>
    <xdr:sp>
      <xdr:nvSpPr>
        <xdr:cNvPr id="2506" name="Rectangle 10"/>
        <xdr:cNvSpPr>
          <a:spLocks/>
        </xdr:cNvSpPr>
      </xdr:nvSpPr>
      <xdr:spPr>
        <a:xfrm flipH="1">
          <a:off x="876300" y="6286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19050</xdr:colOff>
      <xdr:row>33</xdr:row>
      <xdr:rowOff>0</xdr:rowOff>
    </xdr:to>
    <xdr:sp>
      <xdr:nvSpPr>
        <xdr:cNvPr id="2507" name="Rectangle 11"/>
        <xdr:cNvSpPr>
          <a:spLocks/>
        </xdr:cNvSpPr>
      </xdr:nvSpPr>
      <xdr:spPr>
        <a:xfrm flipH="1">
          <a:off x="1743075" y="6286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93</xdr:row>
      <xdr:rowOff>0</xdr:rowOff>
    </xdr:from>
    <xdr:to>
      <xdr:col>1</xdr:col>
      <xdr:colOff>571500</xdr:colOff>
      <xdr:row>93</xdr:row>
      <xdr:rowOff>0</xdr:rowOff>
    </xdr:to>
    <xdr:sp>
      <xdr:nvSpPr>
        <xdr:cNvPr id="2508" name="Rectangle 85"/>
        <xdr:cNvSpPr>
          <a:spLocks/>
        </xdr:cNvSpPr>
      </xdr:nvSpPr>
      <xdr:spPr>
        <a:xfrm>
          <a:off x="876300" y="17716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93</xdr:row>
      <xdr:rowOff>0</xdr:rowOff>
    </xdr:from>
    <xdr:to>
      <xdr:col>1</xdr:col>
      <xdr:colOff>571500</xdr:colOff>
      <xdr:row>93</xdr:row>
      <xdr:rowOff>0</xdr:rowOff>
    </xdr:to>
    <xdr:sp>
      <xdr:nvSpPr>
        <xdr:cNvPr id="2509" name="Rectangle 86"/>
        <xdr:cNvSpPr>
          <a:spLocks/>
        </xdr:cNvSpPr>
      </xdr:nvSpPr>
      <xdr:spPr>
        <a:xfrm flipH="1">
          <a:off x="876300" y="17716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93</xdr:row>
      <xdr:rowOff>0</xdr:rowOff>
    </xdr:from>
    <xdr:to>
      <xdr:col>2</xdr:col>
      <xdr:colOff>19050</xdr:colOff>
      <xdr:row>93</xdr:row>
      <xdr:rowOff>0</xdr:rowOff>
    </xdr:to>
    <xdr:sp>
      <xdr:nvSpPr>
        <xdr:cNvPr id="2510" name="Rectangle 87"/>
        <xdr:cNvSpPr>
          <a:spLocks/>
        </xdr:cNvSpPr>
      </xdr:nvSpPr>
      <xdr:spPr>
        <a:xfrm flipH="1">
          <a:off x="1743075" y="17716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24</xdr:row>
      <xdr:rowOff>0</xdr:rowOff>
    </xdr:from>
    <xdr:to>
      <xdr:col>1</xdr:col>
      <xdr:colOff>571500</xdr:colOff>
      <xdr:row>24</xdr:row>
      <xdr:rowOff>0</xdr:rowOff>
    </xdr:to>
    <xdr:sp>
      <xdr:nvSpPr>
        <xdr:cNvPr id="2511" name="Rectangle 91"/>
        <xdr:cNvSpPr>
          <a:spLocks/>
        </xdr:cNvSpPr>
      </xdr:nvSpPr>
      <xdr:spPr>
        <a:xfrm>
          <a:off x="876300" y="457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24</xdr:row>
      <xdr:rowOff>0</xdr:rowOff>
    </xdr:from>
    <xdr:to>
      <xdr:col>1</xdr:col>
      <xdr:colOff>571500</xdr:colOff>
      <xdr:row>24</xdr:row>
      <xdr:rowOff>0</xdr:rowOff>
    </xdr:to>
    <xdr:sp>
      <xdr:nvSpPr>
        <xdr:cNvPr id="2512" name="Rectangle 92"/>
        <xdr:cNvSpPr>
          <a:spLocks/>
        </xdr:cNvSpPr>
      </xdr:nvSpPr>
      <xdr:spPr>
        <a:xfrm flipH="1">
          <a:off x="876300" y="457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24</xdr:row>
      <xdr:rowOff>0</xdr:rowOff>
    </xdr:from>
    <xdr:to>
      <xdr:col>2</xdr:col>
      <xdr:colOff>19050</xdr:colOff>
      <xdr:row>24</xdr:row>
      <xdr:rowOff>0</xdr:rowOff>
    </xdr:to>
    <xdr:sp>
      <xdr:nvSpPr>
        <xdr:cNvPr id="2513" name="Rectangle 93"/>
        <xdr:cNvSpPr>
          <a:spLocks/>
        </xdr:cNvSpPr>
      </xdr:nvSpPr>
      <xdr:spPr>
        <a:xfrm flipH="1">
          <a:off x="1743075" y="457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112</xdr:row>
      <xdr:rowOff>0</xdr:rowOff>
    </xdr:from>
    <xdr:to>
      <xdr:col>1</xdr:col>
      <xdr:colOff>571500</xdr:colOff>
      <xdr:row>112</xdr:row>
      <xdr:rowOff>0</xdr:rowOff>
    </xdr:to>
    <xdr:sp>
      <xdr:nvSpPr>
        <xdr:cNvPr id="2514" name="Rectangle 96"/>
        <xdr:cNvSpPr>
          <a:spLocks/>
        </xdr:cNvSpPr>
      </xdr:nvSpPr>
      <xdr:spPr>
        <a:xfrm>
          <a:off x="876300" y="21336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112</xdr:row>
      <xdr:rowOff>0</xdr:rowOff>
    </xdr:from>
    <xdr:to>
      <xdr:col>1</xdr:col>
      <xdr:colOff>571500</xdr:colOff>
      <xdr:row>112</xdr:row>
      <xdr:rowOff>0</xdr:rowOff>
    </xdr:to>
    <xdr:sp>
      <xdr:nvSpPr>
        <xdr:cNvPr id="2515" name="Rectangle 97"/>
        <xdr:cNvSpPr>
          <a:spLocks/>
        </xdr:cNvSpPr>
      </xdr:nvSpPr>
      <xdr:spPr>
        <a:xfrm flipH="1">
          <a:off x="876300" y="21336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112</xdr:row>
      <xdr:rowOff>0</xdr:rowOff>
    </xdr:from>
    <xdr:to>
      <xdr:col>2</xdr:col>
      <xdr:colOff>19050</xdr:colOff>
      <xdr:row>112</xdr:row>
      <xdr:rowOff>0</xdr:rowOff>
    </xdr:to>
    <xdr:sp>
      <xdr:nvSpPr>
        <xdr:cNvPr id="2516" name="Rectangle 98"/>
        <xdr:cNvSpPr>
          <a:spLocks/>
        </xdr:cNvSpPr>
      </xdr:nvSpPr>
      <xdr:spPr>
        <a:xfrm flipH="1">
          <a:off x="1743075" y="21336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112</xdr:row>
      <xdr:rowOff>0</xdr:rowOff>
    </xdr:from>
    <xdr:to>
      <xdr:col>1</xdr:col>
      <xdr:colOff>571500</xdr:colOff>
      <xdr:row>112</xdr:row>
      <xdr:rowOff>0</xdr:rowOff>
    </xdr:to>
    <xdr:sp>
      <xdr:nvSpPr>
        <xdr:cNvPr id="2517" name="Rectangle 101"/>
        <xdr:cNvSpPr>
          <a:spLocks/>
        </xdr:cNvSpPr>
      </xdr:nvSpPr>
      <xdr:spPr>
        <a:xfrm>
          <a:off x="876300" y="21336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112</xdr:row>
      <xdr:rowOff>0</xdr:rowOff>
    </xdr:from>
    <xdr:to>
      <xdr:col>1</xdr:col>
      <xdr:colOff>571500</xdr:colOff>
      <xdr:row>112</xdr:row>
      <xdr:rowOff>0</xdr:rowOff>
    </xdr:to>
    <xdr:sp>
      <xdr:nvSpPr>
        <xdr:cNvPr id="2518" name="Rectangle 102"/>
        <xdr:cNvSpPr>
          <a:spLocks/>
        </xdr:cNvSpPr>
      </xdr:nvSpPr>
      <xdr:spPr>
        <a:xfrm flipH="1">
          <a:off x="876300" y="21336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112</xdr:row>
      <xdr:rowOff>0</xdr:rowOff>
    </xdr:from>
    <xdr:to>
      <xdr:col>2</xdr:col>
      <xdr:colOff>19050</xdr:colOff>
      <xdr:row>112</xdr:row>
      <xdr:rowOff>0</xdr:rowOff>
    </xdr:to>
    <xdr:sp>
      <xdr:nvSpPr>
        <xdr:cNvPr id="2519" name="Rectangle 103"/>
        <xdr:cNvSpPr>
          <a:spLocks/>
        </xdr:cNvSpPr>
      </xdr:nvSpPr>
      <xdr:spPr>
        <a:xfrm flipH="1">
          <a:off x="1743075" y="21336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571500</xdr:colOff>
      <xdr:row>44</xdr:row>
      <xdr:rowOff>0</xdr:rowOff>
    </xdr:to>
    <xdr:sp>
      <xdr:nvSpPr>
        <xdr:cNvPr id="2520" name="Rectangle 175"/>
        <xdr:cNvSpPr>
          <a:spLocks/>
        </xdr:cNvSpPr>
      </xdr:nvSpPr>
      <xdr:spPr>
        <a:xfrm>
          <a:off x="876300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571500</xdr:colOff>
      <xdr:row>44</xdr:row>
      <xdr:rowOff>0</xdr:rowOff>
    </xdr:to>
    <xdr:sp>
      <xdr:nvSpPr>
        <xdr:cNvPr id="2521" name="Rectangle 176"/>
        <xdr:cNvSpPr>
          <a:spLocks/>
        </xdr:cNvSpPr>
      </xdr:nvSpPr>
      <xdr:spPr>
        <a:xfrm flipH="1">
          <a:off x="876300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44</xdr:row>
      <xdr:rowOff>0</xdr:rowOff>
    </xdr:from>
    <xdr:to>
      <xdr:col>2</xdr:col>
      <xdr:colOff>19050</xdr:colOff>
      <xdr:row>44</xdr:row>
      <xdr:rowOff>0</xdr:rowOff>
    </xdr:to>
    <xdr:sp>
      <xdr:nvSpPr>
        <xdr:cNvPr id="2522" name="Rectangle 177"/>
        <xdr:cNvSpPr>
          <a:spLocks/>
        </xdr:cNvSpPr>
      </xdr:nvSpPr>
      <xdr:spPr>
        <a:xfrm flipH="1">
          <a:off x="1743075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571500</xdr:colOff>
      <xdr:row>44</xdr:row>
      <xdr:rowOff>0</xdr:rowOff>
    </xdr:to>
    <xdr:sp>
      <xdr:nvSpPr>
        <xdr:cNvPr id="2523" name="Rectangle 178"/>
        <xdr:cNvSpPr>
          <a:spLocks/>
        </xdr:cNvSpPr>
      </xdr:nvSpPr>
      <xdr:spPr>
        <a:xfrm>
          <a:off x="876300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571500</xdr:colOff>
      <xdr:row>44</xdr:row>
      <xdr:rowOff>0</xdr:rowOff>
    </xdr:to>
    <xdr:sp>
      <xdr:nvSpPr>
        <xdr:cNvPr id="2524" name="Rectangle 179"/>
        <xdr:cNvSpPr>
          <a:spLocks/>
        </xdr:cNvSpPr>
      </xdr:nvSpPr>
      <xdr:spPr>
        <a:xfrm flipH="1">
          <a:off x="876300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44</xdr:row>
      <xdr:rowOff>0</xdr:rowOff>
    </xdr:from>
    <xdr:to>
      <xdr:col>2</xdr:col>
      <xdr:colOff>19050</xdr:colOff>
      <xdr:row>44</xdr:row>
      <xdr:rowOff>0</xdr:rowOff>
    </xdr:to>
    <xdr:sp>
      <xdr:nvSpPr>
        <xdr:cNvPr id="2525" name="Rectangle 180"/>
        <xdr:cNvSpPr>
          <a:spLocks/>
        </xdr:cNvSpPr>
      </xdr:nvSpPr>
      <xdr:spPr>
        <a:xfrm flipH="1">
          <a:off x="1743075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571500</xdr:colOff>
      <xdr:row>44</xdr:row>
      <xdr:rowOff>0</xdr:rowOff>
    </xdr:to>
    <xdr:sp>
      <xdr:nvSpPr>
        <xdr:cNvPr id="2526" name="Rectangle 181"/>
        <xdr:cNvSpPr>
          <a:spLocks/>
        </xdr:cNvSpPr>
      </xdr:nvSpPr>
      <xdr:spPr>
        <a:xfrm>
          <a:off x="876300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571500</xdr:colOff>
      <xdr:row>44</xdr:row>
      <xdr:rowOff>0</xdr:rowOff>
    </xdr:to>
    <xdr:sp>
      <xdr:nvSpPr>
        <xdr:cNvPr id="2527" name="Rectangle 182"/>
        <xdr:cNvSpPr>
          <a:spLocks/>
        </xdr:cNvSpPr>
      </xdr:nvSpPr>
      <xdr:spPr>
        <a:xfrm flipH="1">
          <a:off x="876300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44</xdr:row>
      <xdr:rowOff>0</xdr:rowOff>
    </xdr:from>
    <xdr:to>
      <xdr:col>2</xdr:col>
      <xdr:colOff>19050</xdr:colOff>
      <xdr:row>44</xdr:row>
      <xdr:rowOff>0</xdr:rowOff>
    </xdr:to>
    <xdr:sp>
      <xdr:nvSpPr>
        <xdr:cNvPr id="2528" name="Rectangle 183"/>
        <xdr:cNvSpPr>
          <a:spLocks/>
        </xdr:cNvSpPr>
      </xdr:nvSpPr>
      <xdr:spPr>
        <a:xfrm flipH="1">
          <a:off x="1743075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571500</xdr:colOff>
      <xdr:row>44</xdr:row>
      <xdr:rowOff>0</xdr:rowOff>
    </xdr:to>
    <xdr:sp>
      <xdr:nvSpPr>
        <xdr:cNvPr id="2529" name="Rectangle 184"/>
        <xdr:cNvSpPr>
          <a:spLocks/>
        </xdr:cNvSpPr>
      </xdr:nvSpPr>
      <xdr:spPr>
        <a:xfrm>
          <a:off x="2352675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571500</xdr:colOff>
      <xdr:row>44</xdr:row>
      <xdr:rowOff>0</xdr:rowOff>
    </xdr:to>
    <xdr:sp>
      <xdr:nvSpPr>
        <xdr:cNvPr id="2530" name="Rectangle 185"/>
        <xdr:cNvSpPr>
          <a:spLocks/>
        </xdr:cNvSpPr>
      </xdr:nvSpPr>
      <xdr:spPr>
        <a:xfrm flipH="1">
          <a:off x="2352675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571500</xdr:colOff>
      <xdr:row>44</xdr:row>
      <xdr:rowOff>0</xdr:rowOff>
    </xdr:to>
    <xdr:sp>
      <xdr:nvSpPr>
        <xdr:cNvPr id="2531" name="Rectangle 186"/>
        <xdr:cNvSpPr>
          <a:spLocks/>
        </xdr:cNvSpPr>
      </xdr:nvSpPr>
      <xdr:spPr>
        <a:xfrm>
          <a:off x="2352675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571500</xdr:colOff>
      <xdr:row>44</xdr:row>
      <xdr:rowOff>0</xdr:rowOff>
    </xdr:to>
    <xdr:sp>
      <xdr:nvSpPr>
        <xdr:cNvPr id="2532" name="Rectangle 187"/>
        <xdr:cNvSpPr>
          <a:spLocks/>
        </xdr:cNvSpPr>
      </xdr:nvSpPr>
      <xdr:spPr>
        <a:xfrm flipH="1">
          <a:off x="2352675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571500</xdr:colOff>
      <xdr:row>44</xdr:row>
      <xdr:rowOff>0</xdr:rowOff>
    </xdr:to>
    <xdr:sp>
      <xdr:nvSpPr>
        <xdr:cNvPr id="2533" name="Rectangle 188"/>
        <xdr:cNvSpPr>
          <a:spLocks/>
        </xdr:cNvSpPr>
      </xdr:nvSpPr>
      <xdr:spPr>
        <a:xfrm>
          <a:off x="2352675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571500</xdr:colOff>
      <xdr:row>44</xdr:row>
      <xdr:rowOff>0</xdr:rowOff>
    </xdr:to>
    <xdr:sp>
      <xdr:nvSpPr>
        <xdr:cNvPr id="2534" name="Rectangle 189"/>
        <xdr:cNvSpPr>
          <a:spLocks/>
        </xdr:cNvSpPr>
      </xdr:nvSpPr>
      <xdr:spPr>
        <a:xfrm flipH="1">
          <a:off x="2352675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571500</xdr:colOff>
      <xdr:row>44</xdr:row>
      <xdr:rowOff>0</xdr:rowOff>
    </xdr:to>
    <xdr:sp>
      <xdr:nvSpPr>
        <xdr:cNvPr id="2535" name="Rectangle 190"/>
        <xdr:cNvSpPr>
          <a:spLocks/>
        </xdr:cNvSpPr>
      </xdr:nvSpPr>
      <xdr:spPr>
        <a:xfrm>
          <a:off x="2352675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571500</xdr:colOff>
      <xdr:row>44</xdr:row>
      <xdr:rowOff>0</xdr:rowOff>
    </xdr:to>
    <xdr:sp>
      <xdr:nvSpPr>
        <xdr:cNvPr id="2536" name="Rectangle 191"/>
        <xdr:cNvSpPr>
          <a:spLocks/>
        </xdr:cNvSpPr>
      </xdr:nvSpPr>
      <xdr:spPr>
        <a:xfrm flipH="1">
          <a:off x="2352675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571500</xdr:colOff>
      <xdr:row>44</xdr:row>
      <xdr:rowOff>0</xdr:rowOff>
    </xdr:to>
    <xdr:sp>
      <xdr:nvSpPr>
        <xdr:cNvPr id="2537" name="Rectangle 192"/>
        <xdr:cNvSpPr>
          <a:spLocks/>
        </xdr:cNvSpPr>
      </xdr:nvSpPr>
      <xdr:spPr>
        <a:xfrm>
          <a:off x="2352675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571500</xdr:colOff>
      <xdr:row>44</xdr:row>
      <xdr:rowOff>0</xdr:rowOff>
    </xdr:to>
    <xdr:sp>
      <xdr:nvSpPr>
        <xdr:cNvPr id="2538" name="Rectangle 193"/>
        <xdr:cNvSpPr>
          <a:spLocks/>
        </xdr:cNvSpPr>
      </xdr:nvSpPr>
      <xdr:spPr>
        <a:xfrm flipH="1">
          <a:off x="2352675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571500</xdr:colOff>
      <xdr:row>44</xdr:row>
      <xdr:rowOff>0</xdr:rowOff>
    </xdr:to>
    <xdr:sp>
      <xdr:nvSpPr>
        <xdr:cNvPr id="2539" name="Rectangle 194"/>
        <xdr:cNvSpPr>
          <a:spLocks/>
        </xdr:cNvSpPr>
      </xdr:nvSpPr>
      <xdr:spPr>
        <a:xfrm>
          <a:off x="2352675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571500</xdr:colOff>
      <xdr:row>44</xdr:row>
      <xdr:rowOff>0</xdr:rowOff>
    </xdr:to>
    <xdr:sp>
      <xdr:nvSpPr>
        <xdr:cNvPr id="2540" name="Rectangle 195"/>
        <xdr:cNvSpPr>
          <a:spLocks/>
        </xdr:cNvSpPr>
      </xdr:nvSpPr>
      <xdr:spPr>
        <a:xfrm flipH="1">
          <a:off x="2352675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571500</xdr:colOff>
      <xdr:row>44</xdr:row>
      <xdr:rowOff>0</xdr:rowOff>
    </xdr:to>
    <xdr:sp>
      <xdr:nvSpPr>
        <xdr:cNvPr id="2541" name="Rectangle 196"/>
        <xdr:cNvSpPr>
          <a:spLocks/>
        </xdr:cNvSpPr>
      </xdr:nvSpPr>
      <xdr:spPr>
        <a:xfrm>
          <a:off x="2352675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571500</xdr:colOff>
      <xdr:row>44</xdr:row>
      <xdr:rowOff>0</xdr:rowOff>
    </xdr:to>
    <xdr:sp>
      <xdr:nvSpPr>
        <xdr:cNvPr id="2542" name="Rectangle 197"/>
        <xdr:cNvSpPr>
          <a:spLocks/>
        </xdr:cNvSpPr>
      </xdr:nvSpPr>
      <xdr:spPr>
        <a:xfrm flipH="1">
          <a:off x="2352675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571500</xdr:colOff>
      <xdr:row>44</xdr:row>
      <xdr:rowOff>0</xdr:rowOff>
    </xdr:to>
    <xdr:sp>
      <xdr:nvSpPr>
        <xdr:cNvPr id="2543" name="Rectangle 198"/>
        <xdr:cNvSpPr>
          <a:spLocks/>
        </xdr:cNvSpPr>
      </xdr:nvSpPr>
      <xdr:spPr>
        <a:xfrm>
          <a:off x="2352675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571500</xdr:colOff>
      <xdr:row>44</xdr:row>
      <xdr:rowOff>0</xdr:rowOff>
    </xdr:to>
    <xdr:sp>
      <xdr:nvSpPr>
        <xdr:cNvPr id="2544" name="Rectangle 199"/>
        <xdr:cNvSpPr>
          <a:spLocks/>
        </xdr:cNvSpPr>
      </xdr:nvSpPr>
      <xdr:spPr>
        <a:xfrm flipH="1">
          <a:off x="2352675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571500</xdr:colOff>
      <xdr:row>44</xdr:row>
      <xdr:rowOff>0</xdr:rowOff>
    </xdr:to>
    <xdr:sp>
      <xdr:nvSpPr>
        <xdr:cNvPr id="2545" name="Rectangle 200"/>
        <xdr:cNvSpPr>
          <a:spLocks/>
        </xdr:cNvSpPr>
      </xdr:nvSpPr>
      <xdr:spPr>
        <a:xfrm>
          <a:off x="2352675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571500</xdr:colOff>
      <xdr:row>44</xdr:row>
      <xdr:rowOff>0</xdr:rowOff>
    </xdr:to>
    <xdr:sp>
      <xdr:nvSpPr>
        <xdr:cNvPr id="2546" name="Rectangle 201"/>
        <xdr:cNvSpPr>
          <a:spLocks/>
        </xdr:cNvSpPr>
      </xdr:nvSpPr>
      <xdr:spPr>
        <a:xfrm flipH="1">
          <a:off x="2352675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571500</xdr:colOff>
      <xdr:row>44</xdr:row>
      <xdr:rowOff>0</xdr:rowOff>
    </xdr:to>
    <xdr:sp>
      <xdr:nvSpPr>
        <xdr:cNvPr id="2547" name="Rectangle 202"/>
        <xdr:cNvSpPr>
          <a:spLocks/>
        </xdr:cNvSpPr>
      </xdr:nvSpPr>
      <xdr:spPr>
        <a:xfrm>
          <a:off x="2352675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571500</xdr:colOff>
      <xdr:row>44</xdr:row>
      <xdr:rowOff>0</xdr:rowOff>
    </xdr:to>
    <xdr:sp>
      <xdr:nvSpPr>
        <xdr:cNvPr id="2548" name="Rectangle 203"/>
        <xdr:cNvSpPr>
          <a:spLocks/>
        </xdr:cNvSpPr>
      </xdr:nvSpPr>
      <xdr:spPr>
        <a:xfrm flipH="1">
          <a:off x="2352675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571500</xdr:colOff>
      <xdr:row>44</xdr:row>
      <xdr:rowOff>0</xdr:rowOff>
    </xdr:to>
    <xdr:sp>
      <xdr:nvSpPr>
        <xdr:cNvPr id="2549" name="Rectangle 204"/>
        <xdr:cNvSpPr>
          <a:spLocks/>
        </xdr:cNvSpPr>
      </xdr:nvSpPr>
      <xdr:spPr>
        <a:xfrm>
          <a:off x="2352675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571500</xdr:colOff>
      <xdr:row>44</xdr:row>
      <xdr:rowOff>0</xdr:rowOff>
    </xdr:to>
    <xdr:sp>
      <xdr:nvSpPr>
        <xdr:cNvPr id="2550" name="Rectangle 205"/>
        <xdr:cNvSpPr>
          <a:spLocks/>
        </xdr:cNvSpPr>
      </xdr:nvSpPr>
      <xdr:spPr>
        <a:xfrm flipH="1">
          <a:off x="2352675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571500</xdr:colOff>
      <xdr:row>44</xdr:row>
      <xdr:rowOff>0</xdr:rowOff>
    </xdr:to>
    <xdr:sp>
      <xdr:nvSpPr>
        <xdr:cNvPr id="2551" name="Rectangle 206"/>
        <xdr:cNvSpPr>
          <a:spLocks/>
        </xdr:cNvSpPr>
      </xdr:nvSpPr>
      <xdr:spPr>
        <a:xfrm>
          <a:off x="2352675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571500</xdr:colOff>
      <xdr:row>44</xdr:row>
      <xdr:rowOff>0</xdr:rowOff>
    </xdr:to>
    <xdr:sp>
      <xdr:nvSpPr>
        <xdr:cNvPr id="2552" name="Rectangle 207"/>
        <xdr:cNvSpPr>
          <a:spLocks/>
        </xdr:cNvSpPr>
      </xdr:nvSpPr>
      <xdr:spPr>
        <a:xfrm flipH="1">
          <a:off x="2352675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571500</xdr:colOff>
      <xdr:row>44</xdr:row>
      <xdr:rowOff>0</xdr:rowOff>
    </xdr:to>
    <xdr:sp>
      <xdr:nvSpPr>
        <xdr:cNvPr id="2553" name="Rectangle 208"/>
        <xdr:cNvSpPr>
          <a:spLocks/>
        </xdr:cNvSpPr>
      </xdr:nvSpPr>
      <xdr:spPr>
        <a:xfrm>
          <a:off x="2352675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571500</xdr:colOff>
      <xdr:row>44</xdr:row>
      <xdr:rowOff>0</xdr:rowOff>
    </xdr:to>
    <xdr:sp>
      <xdr:nvSpPr>
        <xdr:cNvPr id="2554" name="Rectangle 209"/>
        <xdr:cNvSpPr>
          <a:spLocks/>
        </xdr:cNvSpPr>
      </xdr:nvSpPr>
      <xdr:spPr>
        <a:xfrm flipH="1">
          <a:off x="2352675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571500</xdr:colOff>
      <xdr:row>44</xdr:row>
      <xdr:rowOff>0</xdr:rowOff>
    </xdr:to>
    <xdr:sp>
      <xdr:nvSpPr>
        <xdr:cNvPr id="2555" name="Rectangle 210"/>
        <xdr:cNvSpPr>
          <a:spLocks/>
        </xdr:cNvSpPr>
      </xdr:nvSpPr>
      <xdr:spPr>
        <a:xfrm>
          <a:off x="2352675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571500</xdr:colOff>
      <xdr:row>44</xdr:row>
      <xdr:rowOff>0</xdr:rowOff>
    </xdr:to>
    <xdr:sp>
      <xdr:nvSpPr>
        <xdr:cNvPr id="2556" name="Rectangle 211"/>
        <xdr:cNvSpPr>
          <a:spLocks/>
        </xdr:cNvSpPr>
      </xdr:nvSpPr>
      <xdr:spPr>
        <a:xfrm flipH="1">
          <a:off x="2352675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571500</xdr:colOff>
      <xdr:row>44</xdr:row>
      <xdr:rowOff>0</xdr:rowOff>
    </xdr:to>
    <xdr:sp>
      <xdr:nvSpPr>
        <xdr:cNvPr id="2557" name="Rectangle 212"/>
        <xdr:cNvSpPr>
          <a:spLocks/>
        </xdr:cNvSpPr>
      </xdr:nvSpPr>
      <xdr:spPr>
        <a:xfrm>
          <a:off x="2352675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571500</xdr:colOff>
      <xdr:row>44</xdr:row>
      <xdr:rowOff>0</xdr:rowOff>
    </xdr:to>
    <xdr:sp>
      <xdr:nvSpPr>
        <xdr:cNvPr id="2558" name="Rectangle 213"/>
        <xdr:cNvSpPr>
          <a:spLocks/>
        </xdr:cNvSpPr>
      </xdr:nvSpPr>
      <xdr:spPr>
        <a:xfrm flipH="1">
          <a:off x="2352675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571500</xdr:colOff>
      <xdr:row>44</xdr:row>
      <xdr:rowOff>0</xdr:rowOff>
    </xdr:to>
    <xdr:sp>
      <xdr:nvSpPr>
        <xdr:cNvPr id="2559" name="Rectangle 214"/>
        <xdr:cNvSpPr>
          <a:spLocks/>
        </xdr:cNvSpPr>
      </xdr:nvSpPr>
      <xdr:spPr>
        <a:xfrm>
          <a:off x="2352675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571500</xdr:colOff>
      <xdr:row>44</xdr:row>
      <xdr:rowOff>0</xdr:rowOff>
    </xdr:to>
    <xdr:sp>
      <xdr:nvSpPr>
        <xdr:cNvPr id="2560" name="Rectangle 215"/>
        <xdr:cNvSpPr>
          <a:spLocks/>
        </xdr:cNvSpPr>
      </xdr:nvSpPr>
      <xdr:spPr>
        <a:xfrm flipH="1">
          <a:off x="2352675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571500</xdr:colOff>
      <xdr:row>44</xdr:row>
      <xdr:rowOff>0</xdr:rowOff>
    </xdr:to>
    <xdr:sp>
      <xdr:nvSpPr>
        <xdr:cNvPr id="2561" name="Rectangle 216"/>
        <xdr:cNvSpPr>
          <a:spLocks/>
        </xdr:cNvSpPr>
      </xdr:nvSpPr>
      <xdr:spPr>
        <a:xfrm>
          <a:off x="876300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571500</xdr:colOff>
      <xdr:row>44</xdr:row>
      <xdr:rowOff>0</xdr:rowOff>
    </xdr:to>
    <xdr:sp>
      <xdr:nvSpPr>
        <xdr:cNvPr id="2562" name="Rectangle 217"/>
        <xdr:cNvSpPr>
          <a:spLocks/>
        </xdr:cNvSpPr>
      </xdr:nvSpPr>
      <xdr:spPr>
        <a:xfrm flipH="1">
          <a:off x="876300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44</xdr:row>
      <xdr:rowOff>0</xdr:rowOff>
    </xdr:from>
    <xdr:to>
      <xdr:col>2</xdr:col>
      <xdr:colOff>19050</xdr:colOff>
      <xdr:row>44</xdr:row>
      <xdr:rowOff>0</xdr:rowOff>
    </xdr:to>
    <xdr:sp>
      <xdr:nvSpPr>
        <xdr:cNvPr id="2563" name="Rectangle 218"/>
        <xdr:cNvSpPr>
          <a:spLocks/>
        </xdr:cNvSpPr>
      </xdr:nvSpPr>
      <xdr:spPr>
        <a:xfrm flipH="1">
          <a:off x="1743075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571500</xdr:colOff>
      <xdr:row>44</xdr:row>
      <xdr:rowOff>0</xdr:rowOff>
    </xdr:to>
    <xdr:sp>
      <xdr:nvSpPr>
        <xdr:cNvPr id="2564" name="Rectangle 219"/>
        <xdr:cNvSpPr>
          <a:spLocks/>
        </xdr:cNvSpPr>
      </xdr:nvSpPr>
      <xdr:spPr>
        <a:xfrm>
          <a:off x="876300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571500</xdr:colOff>
      <xdr:row>44</xdr:row>
      <xdr:rowOff>0</xdr:rowOff>
    </xdr:to>
    <xdr:sp>
      <xdr:nvSpPr>
        <xdr:cNvPr id="2565" name="Rectangle 220"/>
        <xdr:cNvSpPr>
          <a:spLocks/>
        </xdr:cNvSpPr>
      </xdr:nvSpPr>
      <xdr:spPr>
        <a:xfrm flipH="1">
          <a:off x="876300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44</xdr:row>
      <xdr:rowOff>0</xdr:rowOff>
    </xdr:from>
    <xdr:to>
      <xdr:col>2</xdr:col>
      <xdr:colOff>19050</xdr:colOff>
      <xdr:row>44</xdr:row>
      <xdr:rowOff>0</xdr:rowOff>
    </xdr:to>
    <xdr:sp>
      <xdr:nvSpPr>
        <xdr:cNvPr id="2566" name="Rectangle 221"/>
        <xdr:cNvSpPr>
          <a:spLocks/>
        </xdr:cNvSpPr>
      </xdr:nvSpPr>
      <xdr:spPr>
        <a:xfrm flipH="1">
          <a:off x="1743075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571500</xdr:colOff>
      <xdr:row>44</xdr:row>
      <xdr:rowOff>0</xdr:rowOff>
    </xdr:to>
    <xdr:sp>
      <xdr:nvSpPr>
        <xdr:cNvPr id="2567" name="Rectangle 222"/>
        <xdr:cNvSpPr>
          <a:spLocks/>
        </xdr:cNvSpPr>
      </xdr:nvSpPr>
      <xdr:spPr>
        <a:xfrm>
          <a:off x="876300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571500</xdr:colOff>
      <xdr:row>44</xdr:row>
      <xdr:rowOff>0</xdr:rowOff>
    </xdr:to>
    <xdr:sp>
      <xdr:nvSpPr>
        <xdr:cNvPr id="2568" name="Rectangle 223"/>
        <xdr:cNvSpPr>
          <a:spLocks/>
        </xdr:cNvSpPr>
      </xdr:nvSpPr>
      <xdr:spPr>
        <a:xfrm flipH="1">
          <a:off x="876300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44</xdr:row>
      <xdr:rowOff>0</xdr:rowOff>
    </xdr:from>
    <xdr:to>
      <xdr:col>2</xdr:col>
      <xdr:colOff>19050</xdr:colOff>
      <xdr:row>44</xdr:row>
      <xdr:rowOff>0</xdr:rowOff>
    </xdr:to>
    <xdr:sp>
      <xdr:nvSpPr>
        <xdr:cNvPr id="2569" name="Rectangle 224"/>
        <xdr:cNvSpPr>
          <a:spLocks/>
        </xdr:cNvSpPr>
      </xdr:nvSpPr>
      <xdr:spPr>
        <a:xfrm flipH="1">
          <a:off x="1743075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571500</xdr:colOff>
      <xdr:row>44</xdr:row>
      <xdr:rowOff>0</xdr:rowOff>
    </xdr:to>
    <xdr:sp>
      <xdr:nvSpPr>
        <xdr:cNvPr id="2570" name="Rectangle 225"/>
        <xdr:cNvSpPr>
          <a:spLocks/>
        </xdr:cNvSpPr>
      </xdr:nvSpPr>
      <xdr:spPr>
        <a:xfrm>
          <a:off x="876300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571500</xdr:colOff>
      <xdr:row>44</xdr:row>
      <xdr:rowOff>0</xdr:rowOff>
    </xdr:to>
    <xdr:sp>
      <xdr:nvSpPr>
        <xdr:cNvPr id="2571" name="Rectangle 226"/>
        <xdr:cNvSpPr>
          <a:spLocks/>
        </xdr:cNvSpPr>
      </xdr:nvSpPr>
      <xdr:spPr>
        <a:xfrm flipH="1">
          <a:off x="876300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44</xdr:row>
      <xdr:rowOff>0</xdr:rowOff>
    </xdr:from>
    <xdr:to>
      <xdr:col>2</xdr:col>
      <xdr:colOff>19050</xdr:colOff>
      <xdr:row>44</xdr:row>
      <xdr:rowOff>0</xdr:rowOff>
    </xdr:to>
    <xdr:sp>
      <xdr:nvSpPr>
        <xdr:cNvPr id="2572" name="Rectangle 227"/>
        <xdr:cNvSpPr>
          <a:spLocks/>
        </xdr:cNvSpPr>
      </xdr:nvSpPr>
      <xdr:spPr>
        <a:xfrm flipH="1">
          <a:off x="1743075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571500</xdr:colOff>
      <xdr:row>44</xdr:row>
      <xdr:rowOff>0</xdr:rowOff>
    </xdr:to>
    <xdr:sp>
      <xdr:nvSpPr>
        <xdr:cNvPr id="2573" name="Rectangle 228"/>
        <xdr:cNvSpPr>
          <a:spLocks/>
        </xdr:cNvSpPr>
      </xdr:nvSpPr>
      <xdr:spPr>
        <a:xfrm>
          <a:off x="876300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571500</xdr:colOff>
      <xdr:row>44</xdr:row>
      <xdr:rowOff>0</xdr:rowOff>
    </xdr:to>
    <xdr:sp>
      <xdr:nvSpPr>
        <xdr:cNvPr id="2574" name="Rectangle 229"/>
        <xdr:cNvSpPr>
          <a:spLocks/>
        </xdr:cNvSpPr>
      </xdr:nvSpPr>
      <xdr:spPr>
        <a:xfrm flipH="1">
          <a:off x="876300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44</xdr:row>
      <xdr:rowOff>0</xdr:rowOff>
    </xdr:from>
    <xdr:to>
      <xdr:col>2</xdr:col>
      <xdr:colOff>19050</xdr:colOff>
      <xdr:row>44</xdr:row>
      <xdr:rowOff>0</xdr:rowOff>
    </xdr:to>
    <xdr:sp>
      <xdr:nvSpPr>
        <xdr:cNvPr id="2575" name="Rectangle 230"/>
        <xdr:cNvSpPr>
          <a:spLocks/>
        </xdr:cNvSpPr>
      </xdr:nvSpPr>
      <xdr:spPr>
        <a:xfrm flipH="1">
          <a:off x="1743075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571500</xdr:colOff>
      <xdr:row>44</xdr:row>
      <xdr:rowOff>0</xdr:rowOff>
    </xdr:to>
    <xdr:sp>
      <xdr:nvSpPr>
        <xdr:cNvPr id="2576" name="Rectangle 231"/>
        <xdr:cNvSpPr>
          <a:spLocks/>
        </xdr:cNvSpPr>
      </xdr:nvSpPr>
      <xdr:spPr>
        <a:xfrm>
          <a:off x="876300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44</xdr:row>
      <xdr:rowOff>0</xdr:rowOff>
    </xdr:from>
    <xdr:to>
      <xdr:col>2</xdr:col>
      <xdr:colOff>19050</xdr:colOff>
      <xdr:row>44</xdr:row>
      <xdr:rowOff>0</xdr:rowOff>
    </xdr:to>
    <xdr:sp>
      <xdr:nvSpPr>
        <xdr:cNvPr id="2577" name="Rectangle 232"/>
        <xdr:cNvSpPr>
          <a:spLocks/>
        </xdr:cNvSpPr>
      </xdr:nvSpPr>
      <xdr:spPr>
        <a:xfrm flipH="1">
          <a:off x="1743075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44</xdr:row>
      <xdr:rowOff>0</xdr:rowOff>
    </xdr:from>
    <xdr:to>
      <xdr:col>2</xdr:col>
      <xdr:colOff>19050</xdr:colOff>
      <xdr:row>44</xdr:row>
      <xdr:rowOff>0</xdr:rowOff>
    </xdr:to>
    <xdr:sp>
      <xdr:nvSpPr>
        <xdr:cNvPr id="2578" name="Rectangle 233"/>
        <xdr:cNvSpPr>
          <a:spLocks/>
        </xdr:cNvSpPr>
      </xdr:nvSpPr>
      <xdr:spPr>
        <a:xfrm flipH="1">
          <a:off x="1743075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44</xdr:row>
      <xdr:rowOff>0</xdr:rowOff>
    </xdr:from>
    <xdr:to>
      <xdr:col>2</xdr:col>
      <xdr:colOff>19050</xdr:colOff>
      <xdr:row>44</xdr:row>
      <xdr:rowOff>0</xdr:rowOff>
    </xdr:to>
    <xdr:sp>
      <xdr:nvSpPr>
        <xdr:cNvPr id="2579" name="Rectangle 234"/>
        <xdr:cNvSpPr>
          <a:spLocks/>
        </xdr:cNvSpPr>
      </xdr:nvSpPr>
      <xdr:spPr>
        <a:xfrm flipH="1">
          <a:off x="1743075" y="8382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43</xdr:row>
      <xdr:rowOff>0</xdr:rowOff>
    </xdr:from>
    <xdr:to>
      <xdr:col>2</xdr:col>
      <xdr:colOff>266700</xdr:colOff>
      <xdr:row>43</xdr:row>
      <xdr:rowOff>0</xdr:rowOff>
    </xdr:to>
    <xdr:sp>
      <xdr:nvSpPr>
        <xdr:cNvPr id="2580" name="Rectangle 389"/>
        <xdr:cNvSpPr>
          <a:spLocks/>
        </xdr:cNvSpPr>
      </xdr:nvSpPr>
      <xdr:spPr>
        <a:xfrm>
          <a:off x="2352675" y="8191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43</xdr:row>
      <xdr:rowOff>0</xdr:rowOff>
    </xdr:from>
    <xdr:to>
      <xdr:col>2</xdr:col>
      <xdr:colOff>266700</xdr:colOff>
      <xdr:row>43</xdr:row>
      <xdr:rowOff>0</xdr:rowOff>
    </xdr:to>
    <xdr:sp>
      <xdr:nvSpPr>
        <xdr:cNvPr id="2581" name="Rectangle 390"/>
        <xdr:cNvSpPr>
          <a:spLocks/>
        </xdr:cNvSpPr>
      </xdr:nvSpPr>
      <xdr:spPr>
        <a:xfrm flipH="1">
          <a:off x="2352675" y="8191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96</xdr:row>
      <xdr:rowOff>0</xdr:rowOff>
    </xdr:from>
    <xdr:to>
      <xdr:col>1</xdr:col>
      <xdr:colOff>571500</xdr:colOff>
      <xdr:row>96</xdr:row>
      <xdr:rowOff>0</xdr:rowOff>
    </xdr:to>
    <xdr:sp>
      <xdr:nvSpPr>
        <xdr:cNvPr id="2582" name="Rectangle 406"/>
        <xdr:cNvSpPr>
          <a:spLocks/>
        </xdr:cNvSpPr>
      </xdr:nvSpPr>
      <xdr:spPr>
        <a:xfrm>
          <a:off x="876300" y="18288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96</xdr:row>
      <xdr:rowOff>0</xdr:rowOff>
    </xdr:from>
    <xdr:to>
      <xdr:col>1</xdr:col>
      <xdr:colOff>571500</xdr:colOff>
      <xdr:row>96</xdr:row>
      <xdr:rowOff>0</xdr:rowOff>
    </xdr:to>
    <xdr:sp>
      <xdr:nvSpPr>
        <xdr:cNvPr id="2583" name="Rectangle 407"/>
        <xdr:cNvSpPr>
          <a:spLocks/>
        </xdr:cNvSpPr>
      </xdr:nvSpPr>
      <xdr:spPr>
        <a:xfrm flipH="1">
          <a:off x="876300" y="18288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96</xdr:row>
      <xdr:rowOff>0</xdr:rowOff>
    </xdr:from>
    <xdr:to>
      <xdr:col>2</xdr:col>
      <xdr:colOff>19050</xdr:colOff>
      <xdr:row>96</xdr:row>
      <xdr:rowOff>0</xdr:rowOff>
    </xdr:to>
    <xdr:sp>
      <xdr:nvSpPr>
        <xdr:cNvPr id="2584" name="Rectangle 408"/>
        <xdr:cNvSpPr>
          <a:spLocks/>
        </xdr:cNvSpPr>
      </xdr:nvSpPr>
      <xdr:spPr>
        <a:xfrm flipH="1">
          <a:off x="1743075" y="18288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54</xdr:row>
      <xdr:rowOff>0</xdr:rowOff>
    </xdr:from>
    <xdr:to>
      <xdr:col>1</xdr:col>
      <xdr:colOff>571500</xdr:colOff>
      <xdr:row>54</xdr:row>
      <xdr:rowOff>0</xdr:rowOff>
    </xdr:to>
    <xdr:sp>
      <xdr:nvSpPr>
        <xdr:cNvPr id="2585" name="Rectangle 12"/>
        <xdr:cNvSpPr>
          <a:spLocks/>
        </xdr:cNvSpPr>
      </xdr:nvSpPr>
      <xdr:spPr>
        <a:xfrm>
          <a:off x="876300" y="1028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54</xdr:row>
      <xdr:rowOff>0</xdr:rowOff>
    </xdr:from>
    <xdr:to>
      <xdr:col>1</xdr:col>
      <xdr:colOff>571500</xdr:colOff>
      <xdr:row>54</xdr:row>
      <xdr:rowOff>0</xdr:rowOff>
    </xdr:to>
    <xdr:sp>
      <xdr:nvSpPr>
        <xdr:cNvPr id="2586" name="Rectangle 13"/>
        <xdr:cNvSpPr>
          <a:spLocks/>
        </xdr:cNvSpPr>
      </xdr:nvSpPr>
      <xdr:spPr>
        <a:xfrm flipH="1">
          <a:off x="876300" y="1028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54</xdr:row>
      <xdr:rowOff>0</xdr:rowOff>
    </xdr:from>
    <xdr:to>
      <xdr:col>2</xdr:col>
      <xdr:colOff>19050</xdr:colOff>
      <xdr:row>54</xdr:row>
      <xdr:rowOff>0</xdr:rowOff>
    </xdr:to>
    <xdr:sp>
      <xdr:nvSpPr>
        <xdr:cNvPr id="2587" name="Rectangle 14"/>
        <xdr:cNvSpPr>
          <a:spLocks/>
        </xdr:cNvSpPr>
      </xdr:nvSpPr>
      <xdr:spPr>
        <a:xfrm flipH="1">
          <a:off x="1743075" y="1028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54</xdr:row>
      <xdr:rowOff>0</xdr:rowOff>
    </xdr:from>
    <xdr:to>
      <xdr:col>1</xdr:col>
      <xdr:colOff>571500</xdr:colOff>
      <xdr:row>54</xdr:row>
      <xdr:rowOff>0</xdr:rowOff>
    </xdr:to>
    <xdr:sp>
      <xdr:nvSpPr>
        <xdr:cNvPr id="2588" name="Rectangle 15"/>
        <xdr:cNvSpPr>
          <a:spLocks/>
        </xdr:cNvSpPr>
      </xdr:nvSpPr>
      <xdr:spPr>
        <a:xfrm>
          <a:off x="876300" y="1028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54</xdr:row>
      <xdr:rowOff>0</xdr:rowOff>
    </xdr:from>
    <xdr:to>
      <xdr:col>1</xdr:col>
      <xdr:colOff>571500</xdr:colOff>
      <xdr:row>54</xdr:row>
      <xdr:rowOff>0</xdr:rowOff>
    </xdr:to>
    <xdr:sp>
      <xdr:nvSpPr>
        <xdr:cNvPr id="2589" name="Rectangle 16"/>
        <xdr:cNvSpPr>
          <a:spLocks/>
        </xdr:cNvSpPr>
      </xdr:nvSpPr>
      <xdr:spPr>
        <a:xfrm flipH="1">
          <a:off x="876300" y="1028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54</xdr:row>
      <xdr:rowOff>0</xdr:rowOff>
    </xdr:from>
    <xdr:to>
      <xdr:col>2</xdr:col>
      <xdr:colOff>19050</xdr:colOff>
      <xdr:row>54</xdr:row>
      <xdr:rowOff>0</xdr:rowOff>
    </xdr:to>
    <xdr:sp>
      <xdr:nvSpPr>
        <xdr:cNvPr id="2590" name="Rectangle 17"/>
        <xdr:cNvSpPr>
          <a:spLocks/>
        </xdr:cNvSpPr>
      </xdr:nvSpPr>
      <xdr:spPr>
        <a:xfrm flipH="1">
          <a:off x="1743075" y="1028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94</xdr:row>
      <xdr:rowOff>0</xdr:rowOff>
    </xdr:from>
    <xdr:to>
      <xdr:col>2</xdr:col>
      <xdr:colOff>266700</xdr:colOff>
      <xdr:row>94</xdr:row>
      <xdr:rowOff>0</xdr:rowOff>
    </xdr:to>
    <xdr:sp>
      <xdr:nvSpPr>
        <xdr:cNvPr id="2591" name="Rectangle 83"/>
        <xdr:cNvSpPr>
          <a:spLocks/>
        </xdr:cNvSpPr>
      </xdr:nvSpPr>
      <xdr:spPr>
        <a:xfrm>
          <a:off x="2352675" y="1790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94</xdr:row>
      <xdr:rowOff>0</xdr:rowOff>
    </xdr:from>
    <xdr:to>
      <xdr:col>2</xdr:col>
      <xdr:colOff>266700</xdr:colOff>
      <xdr:row>94</xdr:row>
      <xdr:rowOff>0</xdr:rowOff>
    </xdr:to>
    <xdr:sp>
      <xdr:nvSpPr>
        <xdr:cNvPr id="2592" name="Rectangle 84"/>
        <xdr:cNvSpPr>
          <a:spLocks/>
        </xdr:cNvSpPr>
      </xdr:nvSpPr>
      <xdr:spPr>
        <a:xfrm flipH="1">
          <a:off x="2352675" y="1790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54</xdr:row>
      <xdr:rowOff>0</xdr:rowOff>
    </xdr:from>
    <xdr:to>
      <xdr:col>1</xdr:col>
      <xdr:colOff>571500</xdr:colOff>
      <xdr:row>54</xdr:row>
      <xdr:rowOff>0</xdr:rowOff>
    </xdr:to>
    <xdr:sp>
      <xdr:nvSpPr>
        <xdr:cNvPr id="2593" name="Rectangle 400"/>
        <xdr:cNvSpPr>
          <a:spLocks/>
        </xdr:cNvSpPr>
      </xdr:nvSpPr>
      <xdr:spPr>
        <a:xfrm>
          <a:off x="876300" y="1028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54</xdr:row>
      <xdr:rowOff>0</xdr:rowOff>
    </xdr:from>
    <xdr:to>
      <xdr:col>1</xdr:col>
      <xdr:colOff>571500</xdr:colOff>
      <xdr:row>54</xdr:row>
      <xdr:rowOff>0</xdr:rowOff>
    </xdr:to>
    <xdr:sp>
      <xdr:nvSpPr>
        <xdr:cNvPr id="2594" name="Rectangle 401"/>
        <xdr:cNvSpPr>
          <a:spLocks/>
        </xdr:cNvSpPr>
      </xdr:nvSpPr>
      <xdr:spPr>
        <a:xfrm flipH="1">
          <a:off x="876300" y="1028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54</xdr:row>
      <xdr:rowOff>0</xdr:rowOff>
    </xdr:from>
    <xdr:to>
      <xdr:col>2</xdr:col>
      <xdr:colOff>19050</xdr:colOff>
      <xdr:row>54</xdr:row>
      <xdr:rowOff>0</xdr:rowOff>
    </xdr:to>
    <xdr:sp>
      <xdr:nvSpPr>
        <xdr:cNvPr id="2595" name="Rectangle 402"/>
        <xdr:cNvSpPr>
          <a:spLocks/>
        </xdr:cNvSpPr>
      </xdr:nvSpPr>
      <xdr:spPr>
        <a:xfrm flipH="1">
          <a:off x="1743075" y="1028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54</xdr:row>
      <xdr:rowOff>0</xdr:rowOff>
    </xdr:from>
    <xdr:to>
      <xdr:col>1</xdr:col>
      <xdr:colOff>571500</xdr:colOff>
      <xdr:row>54</xdr:row>
      <xdr:rowOff>0</xdr:rowOff>
    </xdr:to>
    <xdr:sp>
      <xdr:nvSpPr>
        <xdr:cNvPr id="2596" name="Rectangle 403"/>
        <xdr:cNvSpPr>
          <a:spLocks/>
        </xdr:cNvSpPr>
      </xdr:nvSpPr>
      <xdr:spPr>
        <a:xfrm>
          <a:off x="876300" y="1028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54</xdr:row>
      <xdr:rowOff>0</xdr:rowOff>
    </xdr:from>
    <xdr:to>
      <xdr:col>1</xdr:col>
      <xdr:colOff>571500</xdr:colOff>
      <xdr:row>54</xdr:row>
      <xdr:rowOff>0</xdr:rowOff>
    </xdr:to>
    <xdr:sp>
      <xdr:nvSpPr>
        <xdr:cNvPr id="2597" name="Rectangle 404"/>
        <xdr:cNvSpPr>
          <a:spLocks/>
        </xdr:cNvSpPr>
      </xdr:nvSpPr>
      <xdr:spPr>
        <a:xfrm flipH="1">
          <a:off x="876300" y="1028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54</xdr:row>
      <xdr:rowOff>0</xdr:rowOff>
    </xdr:from>
    <xdr:to>
      <xdr:col>2</xdr:col>
      <xdr:colOff>19050</xdr:colOff>
      <xdr:row>54</xdr:row>
      <xdr:rowOff>0</xdr:rowOff>
    </xdr:to>
    <xdr:sp>
      <xdr:nvSpPr>
        <xdr:cNvPr id="2598" name="Rectangle 405"/>
        <xdr:cNvSpPr>
          <a:spLocks/>
        </xdr:cNvSpPr>
      </xdr:nvSpPr>
      <xdr:spPr>
        <a:xfrm flipH="1">
          <a:off x="1743075" y="1028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115</xdr:row>
      <xdr:rowOff>0</xdr:rowOff>
    </xdr:from>
    <xdr:to>
      <xdr:col>1</xdr:col>
      <xdr:colOff>571500</xdr:colOff>
      <xdr:row>115</xdr:row>
      <xdr:rowOff>0</xdr:rowOff>
    </xdr:to>
    <xdr:sp>
      <xdr:nvSpPr>
        <xdr:cNvPr id="2599" name="Rectangle 18"/>
        <xdr:cNvSpPr>
          <a:spLocks/>
        </xdr:cNvSpPr>
      </xdr:nvSpPr>
      <xdr:spPr>
        <a:xfrm>
          <a:off x="876300" y="21907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115</xdr:row>
      <xdr:rowOff>0</xdr:rowOff>
    </xdr:from>
    <xdr:to>
      <xdr:col>1</xdr:col>
      <xdr:colOff>571500</xdr:colOff>
      <xdr:row>115</xdr:row>
      <xdr:rowOff>0</xdr:rowOff>
    </xdr:to>
    <xdr:sp>
      <xdr:nvSpPr>
        <xdr:cNvPr id="2600" name="Rectangle 19"/>
        <xdr:cNvSpPr>
          <a:spLocks/>
        </xdr:cNvSpPr>
      </xdr:nvSpPr>
      <xdr:spPr>
        <a:xfrm flipH="1">
          <a:off x="876300" y="21907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115</xdr:row>
      <xdr:rowOff>0</xdr:rowOff>
    </xdr:from>
    <xdr:to>
      <xdr:col>2</xdr:col>
      <xdr:colOff>19050</xdr:colOff>
      <xdr:row>115</xdr:row>
      <xdr:rowOff>0</xdr:rowOff>
    </xdr:to>
    <xdr:sp>
      <xdr:nvSpPr>
        <xdr:cNvPr id="2601" name="Rectangle 20"/>
        <xdr:cNvSpPr>
          <a:spLocks/>
        </xdr:cNvSpPr>
      </xdr:nvSpPr>
      <xdr:spPr>
        <a:xfrm flipH="1">
          <a:off x="1743075" y="21907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115</xdr:row>
      <xdr:rowOff>0</xdr:rowOff>
    </xdr:from>
    <xdr:to>
      <xdr:col>1</xdr:col>
      <xdr:colOff>571500</xdr:colOff>
      <xdr:row>115</xdr:row>
      <xdr:rowOff>0</xdr:rowOff>
    </xdr:to>
    <xdr:sp>
      <xdr:nvSpPr>
        <xdr:cNvPr id="2602" name="Rectangle 18"/>
        <xdr:cNvSpPr>
          <a:spLocks/>
        </xdr:cNvSpPr>
      </xdr:nvSpPr>
      <xdr:spPr>
        <a:xfrm>
          <a:off x="876300" y="21907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115</xdr:row>
      <xdr:rowOff>0</xdr:rowOff>
    </xdr:from>
    <xdr:to>
      <xdr:col>1</xdr:col>
      <xdr:colOff>571500</xdr:colOff>
      <xdr:row>115</xdr:row>
      <xdr:rowOff>0</xdr:rowOff>
    </xdr:to>
    <xdr:sp>
      <xdr:nvSpPr>
        <xdr:cNvPr id="2603" name="Rectangle 19"/>
        <xdr:cNvSpPr>
          <a:spLocks/>
        </xdr:cNvSpPr>
      </xdr:nvSpPr>
      <xdr:spPr>
        <a:xfrm flipH="1">
          <a:off x="876300" y="21907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115</xdr:row>
      <xdr:rowOff>0</xdr:rowOff>
    </xdr:from>
    <xdr:to>
      <xdr:col>2</xdr:col>
      <xdr:colOff>19050</xdr:colOff>
      <xdr:row>115</xdr:row>
      <xdr:rowOff>0</xdr:rowOff>
    </xdr:to>
    <xdr:sp>
      <xdr:nvSpPr>
        <xdr:cNvPr id="2604" name="Rectangle 20"/>
        <xdr:cNvSpPr>
          <a:spLocks/>
        </xdr:cNvSpPr>
      </xdr:nvSpPr>
      <xdr:spPr>
        <a:xfrm flipH="1">
          <a:off x="1743075" y="21907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ownloads\S2%20APRES%20RATTRAPAGE%202019-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ide"/>
      <sheetName val="Feuil note M6"/>
      <sheetName val="M6"/>
      <sheetName val="M5"/>
      <sheetName val="Feuille note M5 "/>
      <sheetName val="Feuil note M7"/>
      <sheetName val="M7"/>
      <sheetName val="Feuil note 8"/>
      <sheetName val="M8 "/>
      <sheetName val="Feuil "/>
      <sheetName val="Feuil2"/>
      <sheetName val="Feuil1"/>
    </sheetNames>
    <sheetDataSet>
      <sheetData sheetId="2">
        <row r="4">
          <cell r="D4">
            <v>8.4</v>
          </cell>
          <cell r="E4">
            <v>12.25</v>
          </cell>
          <cell r="F4">
            <v>18.25</v>
          </cell>
        </row>
        <row r="5">
          <cell r="D5">
            <v>15.1</v>
          </cell>
          <cell r="E5">
            <v>13.799999999999997</v>
          </cell>
          <cell r="F5">
            <v>20</v>
          </cell>
        </row>
        <row r="6">
          <cell r="D6">
            <v>12</v>
          </cell>
          <cell r="E6">
            <v>12</v>
          </cell>
          <cell r="F6">
            <v>17</v>
          </cell>
        </row>
        <row r="7">
          <cell r="D7">
            <v>15.024999999999999</v>
          </cell>
          <cell r="E7">
            <v>11.7</v>
          </cell>
          <cell r="F7">
            <v>20</v>
          </cell>
        </row>
        <row r="8">
          <cell r="D8">
            <v>8</v>
          </cell>
          <cell r="E8">
            <v>12</v>
          </cell>
          <cell r="F8">
            <v>7</v>
          </cell>
        </row>
        <row r="9">
          <cell r="D9">
            <v>13.9</v>
          </cell>
          <cell r="E9">
            <v>8.8</v>
          </cell>
          <cell r="F9">
            <v>14.025</v>
          </cell>
        </row>
        <row r="10">
          <cell r="D10">
            <v>12</v>
          </cell>
          <cell r="E10">
            <v>9.4</v>
          </cell>
          <cell r="F10">
            <v>17</v>
          </cell>
        </row>
        <row r="11">
          <cell r="D11">
            <v>15.1</v>
          </cell>
          <cell r="E11">
            <v>13.799999999999997</v>
          </cell>
          <cell r="F11">
            <v>20</v>
          </cell>
        </row>
        <row r="12">
          <cell r="D12">
            <v>12.45</v>
          </cell>
          <cell r="E12">
            <v>13.2</v>
          </cell>
          <cell r="F12">
            <v>19.5</v>
          </cell>
        </row>
        <row r="13">
          <cell r="D13">
            <v>12.599999999999998</v>
          </cell>
          <cell r="E13">
            <v>11.399999999999999</v>
          </cell>
          <cell r="F13">
            <v>20</v>
          </cell>
        </row>
        <row r="14">
          <cell r="D14">
            <v>13.9</v>
          </cell>
          <cell r="E14">
            <v>10.799999999999999</v>
          </cell>
          <cell r="F14">
            <v>20</v>
          </cell>
        </row>
        <row r="15">
          <cell r="D15">
            <v>10.1</v>
          </cell>
          <cell r="E15">
            <v>13.799999999999997</v>
          </cell>
          <cell r="F15">
            <v>19.5</v>
          </cell>
        </row>
        <row r="16">
          <cell r="D16">
            <v>17.9</v>
          </cell>
          <cell r="E16">
            <v>14.1</v>
          </cell>
          <cell r="F16">
            <v>20</v>
          </cell>
        </row>
        <row r="17">
          <cell r="D17">
            <v>4.05</v>
          </cell>
          <cell r="E17">
            <v>7</v>
          </cell>
          <cell r="F17">
            <v>0</v>
          </cell>
        </row>
        <row r="18">
          <cell r="D18">
            <v>0</v>
          </cell>
          <cell r="E18">
            <v>5.6</v>
          </cell>
          <cell r="F18">
            <v>0</v>
          </cell>
        </row>
        <row r="19">
          <cell r="D19">
            <v>17.93</v>
          </cell>
          <cell r="E19">
            <v>13.2</v>
          </cell>
          <cell r="F19">
            <v>19.75</v>
          </cell>
        </row>
        <row r="20">
          <cell r="D20">
            <v>15.549999999999999</v>
          </cell>
          <cell r="E20">
            <v>13.575</v>
          </cell>
          <cell r="F20">
            <v>20</v>
          </cell>
        </row>
        <row r="21">
          <cell r="D21">
            <v>15.1</v>
          </cell>
          <cell r="E21">
            <v>13.2</v>
          </cell>
          <cell r="F21">
            <v>20</v>
          </cell>
        </row>
        <row r="22">
          <cell r="D22">
            <v>16.7</v>
          </cell>
          <cell r="E22">
            <v>13.575</v>
          </cell>
          <cell r="F22">
            <v>20</v>
          </cell>
        </row>
        <row r="23">
          <cell r="D23">
            <v>5.6</v>
          </cell>
          <cell r="E23">
            <v>13.799999999999997</v>
          </cell>
          <cell r="F23">
            <v>20</v>
          </cell>
        </row>
        <row r="24">
          <cell r="D24">
            <v>12</v>
          </cell>
          <cell r="E24">
            <v>13.799999999999997</v>
          </cell>
          <cell r="F24">
            <v>18.25</v>
          </cell>
        </row>
        <row r="25">
          <cell r="D25">
            <v>9.424999999999999</v>
          </cell>
          <cell r="E25">
            <v>10.799999999999999</v>
          </cell>
          <cell r="F25">
            <v>19.5</v>
          </cell>
        </row>
        <row r="26">
          <cell r="D26">
            <v>17.93</v>
          </cell>
          <cell r="E26">
            <v>11.399999999999999</v>
          </cell>
          <cell r="F26">
            <v>20</v>
          </cell>
        </row>
        <row r="27">
          <cell r="D27">
            <v>12.2</v>
          </cell>
          <cell r="E27">
            <v>13.799999999999997</v>
          </cell>
          <cell r="F27">
            <v>12</v>
          </cell>
        </row>
        <row r="28">
          <cell r="D28">
            <v>18.425</v>
          </cell>
          <cell r="E28">
            <v>12.599999999999998</v>
          </cell>
          <cell r="F28">
            <v>19.25</v>
          </cell>
        </row>
        <row r="29">
          <cell r="D29">
            <v>4</v>
          </cell>
          <cell r="E29">
            <v>7.975</v>
          </cell>
          <cell r="F29">
            <v>0</v>
          </cell>
        </row>
        <row r="30">
          <cell r="D30">
            <v>12</v>
          </cell>
          <cell r="E30">
            <v>16.5</v>
          </cell>
          <cell r="F30">
            <v>8.275</v>
          </cell>
        </row>
        <row r="31">
          <cell r="D31">
            <v>15.1</v>
          </cell>
          <cell r="E31">
            <v>8</v>
          </cell>
          <cell r="F31">
            <v>17</v>
          </cell>
        </row>
        <row r="32">
          <cell r="D32">
            <v>15.024999999999999</v>
          </cell>
          <cell r="E32">
            <v>12.899999999999999</v>
          </cell>
          <cell r="F32">
            <v>20</v>
          </cell>
        </row>
        <row r="33">
          <cell r="D33">
            <v>15.129999999999999</v>
          </cell>
          <cell r="E33">
            <v>13.2</v>
          </cell>
          <cell r="F33">
            <v>20</v>
          </cell>
        </row>
        <row r="34">
          <cell r="D34">
            <v>19.1</v>
          </cell>
          <cell r="E34">
            <v>11.8</v>
          </cell>
          <cell r="F34">
            <v>18.5</v>
          </cell>
        </row>
        <row r="35">
          <cell r="D35">
            <v>15.1</v>
          </cell>
          <cell r="E35">
            <v>14.599999999999998</v>
          </cell>
          <cell r="F35">
            <v>20</v>
          </cell>
        </row>
        <row r="36">
          <cell r="D36">
            <v>9.2</v>
          </cell>
          <cell r="E36">
            <v>13.799999999999997</v>
          </cell>
          <cell r="F36">
            <v>20</v>
          </cell>
        </row>
        <row r="37">
          <cell r="D37">
            <v>18.05</v>
          </cell>
          <cell r="E37">
            <v>13.049999999999997</v>
          </cell>
          <cell r="F37">
            <v>19</v>
          </cell>
        </row>
        <row r="38">
          <cell r="D38">
            <v>14.2</v>
          </cell>
          <cell r="E38">
            <v>13.799999999999997</v>
          </cell>
          <cell r="F38">
            <v>19.75</v>
          </cell>
        </row>
        <row r="39">
          <cell r="D39">
            <v>12.224999999999998</v>
          </cell>
          <cell r="E39">
            <v>12.599999999999998</v>
          </cell>
          <cell r="F39">
            <v>18</v>
          </cell>
        </row>
        <row r="40">
          <cell r="D40">
            <v>15.549999999999999</v>
          </cell>
          <cell r="E40">
            <v>13.35</v>
          </cell>
          <cell r="F40">
            <v>19.5</v>
          </cell>
        </row>
        <row r="41">
          <cell r="D41">
            <v>11.2</v>
          </cell>
          <cell r="E41">
            <v>8.6</v>
          </cell>
          <cell r="F41">
            <v>18.75</v>
          </cell>
        </row>
        <row r="42">
          <cell r="D42">
            <v>0</v>
          </cell>
          <cell r="E42">
            <v>0</v>
          </cell>
          <cell r="F42">
            <v>0</v>
          </cell>
        </row>
        <row r="43">
          <cell r="D43">
            <v>12.029999999999998</v>
          </cell>
          <cell r="E43">
            <v>12.899999999999999</v>
          </cell>
          <cell r="F43">
            <v>18</v>
          </cell>
        </row>
        <row r="44">
          <cell r="D44">
            <v>15.325</v>
          </cell>
          <cell r="E44">
            <v>10.2</v>
          </cell>
          <cell r="F44">
            <v>19</v>
          </cell>
        </row>
        <row r="45">
          <cell r="D45">
            <v>12</v>
          </cell>
          <cell r="E45">
            <v>13.799999999999997</v>
          </cell>
          <cell r="F45">
            <v>18</v>
          </cell>
        </row>
        <row r="46">
          <cell r="D46">
            <v>5.6</v>
          </cell>
          <cell r="E46">
            <v>10.9</v>
          </cell>
          <cell r="F46">
            <v>16.75</v>
          </cell>
        </row>
        <row r="47">
          <cell r="D47">
            <v>8.024999999999999</v>
          </cell>
          <cell r="E47">
            <v>9.599999999999998</v>
          </cell>
          <cell r="F47">
            <v>15.75</v>
          </cell>
        </row>
        <row r="48">
          <cell r="D48">
            <v>8.399999999999999</v>
          </cell>
          <cell r="E48">
            <v>10.25</v>
          </cell>
          <cell r="F48">
            <v>20</v>
          </cell>
        </row>
        <row r="49">
          <cell r="D49">
            <v>8.399999999999999</v>
          </cell>
          <cell r="E49">
            <v>12</v>
          </cell>
          <cell r="F49">
            <v>15</v>
          </cell>
        </row>
        <row r="50">
          <cell r="D50">
            <v>9.35</v>
          </cell>
          <cell r="E50">
            <v>12.399999999999999</v>
          </cell>
          <cell r="F50">
            <v>20</v>
          </cell>
        </row>
        <row r="51">
          <cell r="D51">
            <v>15.849999999999998</v>
          </cell>
          <cell r="E51">
            <v>13.799999999999997</v>
          </cell>
          <cell r="F51">
            <v>20</v>
          </cell>
        </row>
        <row r="52">
          <cell r="D52">
            <v>16</v>
          </cell>
          <cell r="E52">
            <v>12</v>
          </cell>
          <cell r="F52">
            <v>20</v>
          </cell>
        </row>
        <row r="53">
          <cell r="D53">
            <v>12.224999999999998</v>
          </cell>
          <cell r="E53">
            <v>14.500999999999998</v>
          </cell>
          <cell r="F53">
            <v>16</v>
          </cell>
        </row>
        <row r="54">
          <cell r="D54">
            <v>9.424999999999999</v>
          </cell>
          <cell r="E54">
            <v>10.799999999999999</v>
          </cell>
          <cell r="F54">
            <v>19</v>
          </cell>
        </row>
        <row r="55">
          <cell r="D55">
            <v>12.149999999999999</v>
          </cell>
          <cell r="E55">
            <v>10.799999999999999</v>
          </cell>
          <cell r="F55">
            <v>20</v>
          </cell>
        </row>
        <row r="56">
          <cell r="D56">
            <v>17.9</v>
          </cell>
          <cell r="E56">
            <v>13.2</v>
          </cell>
          <cell r="F56">
            <v>20</v>
          </cell>
        </row>
        <row r="57">
          <cell r="D57">
            <v>9.424999999999999</v>
          </cell>
          <cell r="E57">
            <v>14.2</v>
          </cell>
          <cell r="F57">
            <v>12</v>
          </cell>
        </row>
        <row r="58">
          <cell r="D58">
            <v>14.799999999999999</v>
          </cell>
          <cell r="E58">
            <v>11.474999999999998</v>
          </cell>
          <cell r="F58">
            <v>19</v>
          </cell>
        </row>
        <row r="59">
          <cell r="D59">
            <v>12.599999999999998</v>
          </cell>
          <cell r="E59">
            <v>12.899999999999999</v>
          </cell>
          <cell r="F59">
            <v>20</v>
          </cell>
        </row>
        <row r="60">
          <cell r="D60">
            <v>15.129999999999999</v>
          </cell>
          <cell r="E60">
            <v>13.799999999999997</v>
          </cell>
          <cell r="F60">
            <v>20</v>
          </cell>
        </row>
        <row r="61">
          <cell r="D61">
            <v>12.299999999999999</v>
          </cell>
          <cell r="E61">
            <v>12.899999999999999</v>
          </cell>
          <cell r="F61">
            <v>15.788</v>
          </cell>
        </row>
        <row r="62">
          <cell r="D62">
            <v>11.2</v>
          </cell>
          <cell r="E62">
            <v>12.299999999999999</v>
          </cell>
          <cell r="F62">
            <v>20</v>
          </cell>
        </row>
        <row r="63">
          <cell r="D63">
            <v>13.5</v>
          </cell>
          <cell r="E63">
            <v>14.5</v>
          </cell>
          <cell r="F63">
            <v>8.688</v>
          </cell>
        </row>
        <row r="64">
          <cell r="D64">
            <v>3.3</v>
          </cell>
          <cell r="E64">
            <v>0</v>
          </cell>
          <cell r="F64">
            <v>0</v>
          </cell>
        </row>
        <row r="65">
          <cell r="D65">
            <v>13.049999999999997</v>
          </cell>
          <cell r="E65">
            <v>13.799999999999997</v>
          </cell>
          <cell r="F65">
            <v>20</v>
          </cell>
        </row>
        <row r="66">
          <cell r="D66">
            <v>15.1</v>
          </cell>
          <cell r="E66">
            <v>11.399999999999999</v>
          </cell>
          <cell r="F66">
            <v>20</v>
          </cell>
        </row>
        <row r="67">
          <cell r="D67">
            <v>12</v>
          </cell>
          <cell r="E67">
            <v>12</v>
          </cell>
          <cell r="F67">
            <v>19.5</v>
          </cell>
        </row>
        <row r="68">
          <cell r="D68">
            <v>9.424999999999999</v>
          </cell>
          <cell r="E68">
            <v>11.2</v>
          </cell>
          <cell r="F68">
            <v>17.5</v>
          </cell>
        </row>
        <row r="69">
          <cell r="D69">
            <v>15.399999999999999</v>
          </cell>
          <cell r="E69">
            <v>13.649999999999999</v>
          </cell>
          <cell r="F69">
            <v>20</v>
          </cell>
        </row>
        <row r="70">
          <cell r="D70">
            <v>8.399999999999999</v>
          </cell>
          <cell r="E70">
            <v>15</v>
          </cell>
          <cell r="F70">
            <v>12.5</v>
          </cell>
        </row>
        <row r="71">
          <cell r="D71">
            <v>14</v>
          </cell>
          <cell r="E71">
            <v>11.399999999999999</v>
          </cell>
          <cell r="F71">
            <v>19.75</v>
          </cell>
        </row>
        <row r="72">
          <cell r="D72">
            <v>14.799999999999999</v>
          </cell>
          <cell r="E72">
            <v>13.799999999999997</v>
          </cell>
          <cell r="F72">
            <v>19.75</v>
          </cell>
        </row>
        <row r="73">
          <cell r="D73">
            <v>12.299999999999999</v>
          </cell>
          <cell r="E73">
            <v>13.2</v>
          </cell>
          <cell r="F73">
            <v>19</v>
          </cell>
        </row>
        <row r="74">
          <cell r="D74">
            <v>15.024999999999999</v>
          </cell>
          <cell r="E74">
            <v>13.575</v>
          </cell>
          <cell r="F74">
            <v>20</v>
          </cell>
        </row>
        <row r="75">
          <cell r="D75">
            <v>12.239999999999998</v>
          </cell>
          <cell r="E75">
            <v>12.974999999999998</v>
          </cell>
          <cell r="F75">
            <v>18</v>
          </cell>
        </row>
        <row r="76">
          <cell r="D76">
            <v>0</v>
          </cell>
          <cell r="E76">
            <v>8.399999999999999</v>
          </cell>
          <cell r="F76">
            <v>0</v>
          </cell>
        </row>
        <row r="77">
          <cell r="D77">
            <v>17.9</v>
          </cell>
          <cell r="E77">
            <v>11.399999999999999</v>
          </cell>
          <cell r="F77">
            <v>20</v>
          </cell>
        </row>
        <row r="78">
          <cell r="D78">
            <v>17.9</v>
          </cell>
          <cell r="E78">
            <v>13.799999999999997</v>
          </cell>
          <cell r="F78">
            <v>19.75</v>
          </cell>
        </row>
        <row r="79">
          <cell r="D79">
            <v>15.399999999999999</v>
          </cell>
          <cell r="E79">
            <v>13.799999999999997</v>
          </cell>
          <cell r="F79">
            <v>19</v>
          </cell>
        </row>
        <row r="80">
          <cell r="D80">
            <v>15.7</v>
          </cell>
          <cell r="E80">
            <v>11.399999999999999</v>
          </cell>
          <cell r="F80">
            <v>20</v>
          </cell>
        </row>
        <row r="81">
          <cell r="D81">
            <v>12.224999999999998</v>
          </cell>
          <cell r="E81">
            <v>12</v>
          </cell>
          <cell r="F81">
            <v>18.5</v>
          </cell>
        </row>
        <row r="82">
          <cell r="D82">
            <v>14.799999999999999</v>
          </cell>
          <cell r="E82">
            <v>13.799999999999997</v>
          </cell>
          <cell r="F82">
            <v>20</v>
          </cell>
        </row>
        <row r="83">
          <cell r="D83">
            <v>18.2</v>
          </cell>
          <cell r="E83">
            <v>8</v>
          </cell>
          <cell r="F83">
            <v>18.5</v>
          </cell>
        </row>
        <row r="84">
          <cell r="D84">
            <v>8.399999999999999</v>
          </cell>
          <cell r="E84">
            <v>6.8</v>
          </cell>
          <cell r="F84">
            <v>13.5</v>
          </cell>
        </row>
        <row r="85">
          <cell r="D85">
            <v>12.899999999999999</v>
          </cell>
          <cell r="E85">
            <v>13.5</v>
          </cell>
          <cell r="F85">
            <v>20</v>
          </cell>
        </row>
        <row r="86">
          <cell r="D86">
            <v>9.5</v>
          </cell>
          <cell r="E86">
            <v>12.974999999999998</v>
          </cell>
          <cell r="F86">
            <v>20</v>
          </cell>
        </row>
        <row r="87">
          <cell r="D87">
            <v>8.399999999999999</v>
          </cell>
          <cell r="E87">
            <v>10.799999999999999</v>
          </cell>
          <cell r="F87">
            <v>17.75</v>
          </cell>
        </row>
        <row r="88">
          <cell r="D88">
            <v>13.2</v>
          </cell>
          <cell r="E88">
            <v>12.374999999999998</v>
          </cell>
          <cell r="F88">
            <v>16</v>
          </cell>
        </row>
        <row r="89">
          <cell r="D89">
            <v>15.25</v>
          </cell>
          <cell r="E89">
            <v>8.975</v>
          </cell>
          <cell r="F89">
            <v>17</v>
          </cell>
        </row>
        <row r="90">
          <cell r="D90">
            <v>8.399999999999999</v>
          </cell>
          <cell r="E90">
            <v>11.099999999999998</v>
          </cell>
          <cell r="F90">
            <v>17.75</v>
          </cell>
        </row>
        <row r="91">
          <cell r="D91">
            <v>17.93</v>
          </cell>
          <cell r="E91">
            <v>13.2</v>
          </cell>
          <cell r="F91">
            <v>20</v>
          </cell>
        </row>
        <row r="92">
          <cell r="D92">
            <v>18.259999999999998</v>
          </cell>
          <cell r="E92">
            <v>13.799999999999997</v>
          </cell>
          <cell r="F92">
            <v>20</v>
          </cell>
        </row>
        <row r="93">
          <cell r="D93">
            <v>9.649999999999999</v>
          </cell>
          <cell r="E93">
            <v>12.899999999999999</v>
          </cell>
          <cell r="F93">
            <v>19.75</v>
          </cell>
        </row>
        <row r="94">
          <cell r="D94">
            <v>0</v>
          </cell>
          <cell r="E94">
            <v>8.75</v>
          </cell>
          <cell r="F94">
            <v>0</v>
          </cell>
        </row>
        <row r="95">
          <cell r="D95">
            <v>12.299999999999999</v>
          </cell>
          <cell r="E95">
            <v>13.875</v>
          </cell>
          <cell r="F95">
            <v>19</v>
          </cell>
        </row>
        <row r="96">
          <cell r="D96">
            <v>18.8</v>
          </cell>
          <cell r="E96">
            <v>12.599999999999998</v>
          </cell>
          <cell r="F96">
            <v>20</v>
          </cell>
        </row>
        <row r="97">
          <cell r="D97">
            <v>12.899999999999999</v>
          </cell>
          <cell r="E97">
            <v>11.399999999999999</v>
          </cell>
          <cell r="F97">
            <v>20</v>
          </cell>
        </row>
        <row r="98">
          <cell r="D98">
            <v>14</v>
          </cell>
          <cell r="E98">
            <v>14.1</v>
          </cell>
          <cell r="F98">
            <v>20</v>
          </cell>
        </row>
        <row r="99">
          <cell r="D99">
            <v>18.05</v>
          </cell>
          <cell r="E99">
            <v>13.799999999999997</v>
          </cell>
          <cell r="F99">
            <v>20</v>
          </cell>
        </row>
        <row r="100">
          <cell r="D100">
            <v>13.1</v>
          </cell>
          <cell r="E100">
            <v>13.2</v>
          </cell>
          <cell r="F100">
            <v>18.5</v>
          </cell>
        </row>
        <row r="101">
          <cell r="D101">
            <v>8.399999999999999</v>
          </cell>
          <cell r="E101">
            <v>12</v>
          </cell>
          <cell r="F101">
            <v>12</v>
          </cell>
        </row>
        <row r="102">
          <cell r="D102">
            <v>15.399999999999999</v>
          </cell>
          <cell r="E102">
            <v>11.7</v>
          </cell>
          <cell r="F102">
            <v>20</v>
          </cell>
        </row>
        <row r="103">
          <cell r="D103">
            <v>8.6</v>
          </cell>
          <cell r="E103">
            <v>11.399999999999999</v>
          </cell>
          <cell r="F103">
            <v>13.775</v>
          </cell>
        </row>
        <row r="104">
          <cell r="D104">
            <v>15.489999999999998</v>
          </cell>
          <cell r="E104">
            <v>13.799999999999997</v>
          </cell>
          <cell r="F104">
            <v>20</v>
          </cell>
        </row>
        <row r="105">
          <cell r="D105">
            <v>8.399999999999999</v>
          </cell>
          <cell r="E105">
            <v>10.2</v>
          </cell>
          <cell r="F105">
            <v>20</v>
          </cell>
        </row>
        <row r="106">
          <cell r="D106">
            <v>3</v>
          </cell>
          <cell r="E106">
            <v>6.742999999999999</v>
          </cell>
          <cell r="F106">
            <v>0</v>
          </cell>
        </row>
        <row r="107">
          <cell r="D107">
            <v>12.149999999999999</v>
          </cell>
          <cell r="E107">
            <v>13.2</v>
          </cell>
          <cell r="F107">
            <v>17.25</v>
          </cell>
        </row>
        <row r="108">
          <cell r="D108">
            <v>18.35</v>
          </cell>
          <cell r="E108">
            <v>13.799999999999997</v>
          </cell>
          <cell r="F108">
            <v>20</v>
          </cell>
        </row>
        <row r="109">
          <cell r="D109">
            <v>15.625</v>
          </cell>
          <cell r="E109">
            <v>15.2</v>
          </cell>
          <cell r="F109">
            <v>20</v>
          </cell>
        </row>
        <row r="110">
          <cell r="D110">
            <v>12.299999999999999</v>
          </cell>
          <cell r="E110">
            <v>13.799999999999997</v>
          </cell>
          <cell r="F110">
            <v>20</v>
          </cell>
        </row>
        <row r="111">
          <cell r="D111">
            <v>15.399999999999999</v>
          </cell>
          <cell r="E111">
            <v>13.799999999999997</v>
          </cell>
          <cell r="F111">
            <v>20</v>
          </cell>
        </row>
        <row r="112">
          <cell r="D112">
            <v>15.399999999999999</v>
          </cell>
          <cell r="E112">
            <v>12.899999999999999</v>
          </cell>
          <cell r="F112">
            <v>18.25</v>
          </cell>
        </row>
        <row r="113">
          <cell r="D113">
            <v>9.23</v>
          </cell>
          <cell r="E113">
            <v>9.1</v>
          </cell>
          <cell r="F113">
            <v>18.75</v>
          </cell>
        </row>
        <row r="114">
          <cell r="D114">
            <v>0</v>
          </cell>
          <cell r="E114">
            <v>5.6</v>
          </cell>
          <cell r="F114">
            <v>0</v>
          </cell>
        </row>
        <row r="115">
          <cell r="D115">
            <v>10.1</v>
          </cell>
          <cell r="E115">
            <v>12.9</v>
          </cell>
          <cell r="F115">
            <v>18</v>
          </cell>
        </row>
        <row r="116">
          <cell r="D116">
            <v>8.4</v>
          </cell>
          <cell r="E116">
            <v>9.5</v>
          </cell>
          <cell r="F116">
            <v>18</v>
          </cell>
        </row>
        <row r="117">
          <cell r="D117">
            <v>15.1</v>
          </cell>
          <cell r="E117">
            <v>13.799999999999997</v>
          </cell>
          <cell r="F117">
            <v>20</v>
          </cell>
        </row>
        <row r="118">
          <cell r="D118">
            <v>8.399999999999999</v>
          </cell>
          <cell r="E118">
            <v>12.299999999999999</v>
          </cell>
          <cell r="F118">
            <v>17.5</v>
          </cell>
        </row>
        <row r="119">
          <cell r="D119">
            <v>8.399999999999999</v>
          </cell>
          <cell r="E119">
            <v>13.575</v>
          </cell>
          <cell r="F119">
            <v>20</v>
          </cell>
        </row>
        <row r="120">
          <cell r="D120">
            <v>15.399999999999999</v>
          </cell>
          <cell r="E120">
            <v>12.3</v>
          </cell>
          <cell r="F120">
            <v>15.75</v>
          </cell>
        </row>
        <row r="121">
          <cell r="D121">
            <v>17.75</v>
          </cell>
          <cell r="E121">
            <v>13.2</v>
          </cell>
          <cell r="F121">
            <v>20</v>
          </cell>
        </row>
        <row r="122">
          <cell r="D122">
            <v>12.299999999999999</v>
          </cell>
          <cell r="E122">
            <v>8.674999999999999</v>
          </cell>
          <cell r="F122">
            <v>17</v>
          </cell>
        </row>
        <row r="123">
          <cell r="D123">
            <v>18.23</v>
          </cell>
          <cell r="E123">
            <v>14.1</v>
          </cell>
          <cell r="F123">
            <v>18.75</v>
          </cell>
        </row>
        <row r="124">
          <cell r="D124">
            <v>15.325</v>
          </cell>
          <cell r="E124">
            <v>14.1</v>
          </cell>
          <cell r="F124">
            <v>20</v>
          </cell>
        </row>
        <row r="125">
          <cell r="D125">
            <v>18.2</v>
          </cell>
          <cell r="E125">
            <v>13.799999999999997</v>
          </cell>
          <cell r="F125">
            <v>18.75</v>
          </cell>
        </row>
        <row r="126">
          <cell r="D126">
            <v>12.45</v>
          </cell>
          <cell r="E126">
            <v>9.4</v>
          </cell>
          <cell r="F126">
            <v>14.25</v>
          </cell>
        </row>
        <row r="127">
          <cell r="D127">
            <v>9.8</v>
          </cell>
          <cell r="E127">
            <v>13.049999999999997</v>
          </cell>
          <cell r="F127">
            <v>18.25</v>
          </cell>
        </row>
        <row r="128">
          <cell r="D128">
            <v>11.399999999999999</v>
          </cell>
          <cell r="E128">
            <v>11.249999999999998</v>
          </cell>
          <cell r="F128">
            <v>19.5</v>
          </cell>
        </row>
        <row r="129">
          <cell r="D129">
            <v>13.2</v>
          </cell>
          <cell r="E129">
            <v>13.799999999999997</v>
          </cell>
          <cell r="F129">
            <v>20</v>
          </cell>
        </row>
      </sheetData>
      <sheetData sheetId="8">
        <row r="3">
          <cell r="D3">
            <v>15</v>
          </cell>
          <cell r="E3">
            <v>12</v>
          </cell>
          <cell r="F3">
            <v>10</v>
          </cell>
        </row>
        <row r="4">
          <cell r="D4">
            <v>20</v>
          </cell>
          <cell r="E4">
            <v>20</v>
          </cell>
          <cell r="F4">
            <v>14</v>
          </cell>
        </row>
        <row r="5">
          <cell r="D5">
            <v>19</v>
          </cell>
          <cell r="E5">
            <v>19</v>
          </cell>
          <cell r="F5">
            <v>16</v>
          </cell>
        </row>
        <row r="6">
          <cell r="D6">
            <v>15.2</v>
          </cell>
          <cell r="E6">
            <v>8.5</v>
          </cell>
          <cell r="F6">
            <v>13.5</v>
          </cell>
        </row>
        <row r="7">
          <cell r="D7">
            <v>12</v>
          </cell>
          <cell r="E7">
            <v>10</v>
          </cell>
          <cell r="F7">
            <v>12</v>
          </cell>
        </row>
        <row r="8">
          <cell r="D8">
            <v>19</v>
          </cell>
          <cell r="E8">
            <v>18</v>
          </cell>
          <cell r="F8">
            <v>10</v>
          </cell>
        </row>
        <row r="9">
          <cell r="D9">
            <v>10</v>
          </cell>
          <cell r="E9">
            <v>18</v>
          </cell>
          <cell r="F9">
            <v>15</v>
          </cell>
        </row>
        <row r="10">
          <cell r="D10">
            <v>18</v>
          </cell>
          <cell r="E10">
            <v>15</v>
          </cell>
          <cell r="F10">
            <v>8</v>
          </cell>
        </row>
        <row r="11">
          <cell r="D11">
            <v>18</v>
          </cell>
          <cell r="E11">
            <v>13</v>
          </cell>
          <cell r="F11">
            <v>13</v>
          </cell>
        </row>
        <row r="12">
          <cell r="D12">
            <v>20</v>
          </cell>
          <cell r="E12">
            <v>19</v>
          </cell>
          <cell r="F12">
            <v>11</v>
          </cell>
        </row>
        <row r="13">
          <cell r="D13">
            <v>16.5</v>
          </cell>
          <cell r="E13">
            <v>17</v>
          </cell>
          <cell r="F13">
            <v>13</v>
          </cell>
        </row>
        <row r="14">
          <cell r="D14">
            <v>14.05</v>
          </cell>
          <cell r="E14">
            <v>13.85</v>
          </cell>
          <cell r="F14">
            <v>15.75</v>
          </cell>
        </row>
        <row r="15">
          <cell r="D15">
            <v>14</v>
          </cell>
          <cell r="E15">
            <v>18</v>
          </cell>
          <cell r="F15">
            <v>12</v>
          </cell>
        </row>
        <row r="16">
          <cell r="D16">
            <v>8</v>
          </cell>
          <cell r="E16">
            <v>8</v>
          </cell>
          <cell r="F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</row>
        <row r="18">
          <cell r="D18">
            <v>20</v>
          </cell>
          <cell r="E18">
            <v>19</v>
          </cell>
          <cell r="F18">
            <v>12</v>
          </cell>
        </row>
        <row r="19">
          <cell r="D19">
            <v>20</v>
          </cell>
          <cell r="E19">
            <v>19</v>
          </cell>
          <cell r="F19">
            <v>12</v>
          </cell>
        </row>
        <row r="20">
          <cell r="D20">
            <v>20</v>
          </cell>
          <cell r="E20">
            <v>19</v>
          </cell>
          <cell r="F20">
            <v>14</v>
          </cell>
        </row>
        <row r="21">
          <cell r="D21">
            <v>20</v>
          </cell>
          <cell r="E21">
            <v>19</v>
          </cell>
          <cell r="F21">
            <v>11</v>
          </cell>
        </row>
        <row r="22">
          <cell r="D22">
            <v>20</v>
          </cell>
          <cell r="E22">
            <v>16</v>
          </cell>
          <cell r="F22">
            <v>12</v>
          </cell>
        </row>
        <row r="24">
          <cell r="D24">
            <v>19</v>
          </cell>
          <cell r="E24">
            <v>15</v>
          </cell>
          <cell r="F24">
            <v>14</v>
          </cell>
        </row>
        <row r="25">
          <cell r="D25">
            <v>18</v>
          </cell>
          <cell r="E25">
            <v>15</v>
          </cell>
          <cell r="F25">
            <v>10</v>
          </cell>
        </row>
        <row r="26">
          <cell r="D26">
            <v>11.9</v>
          </cell>
          <cell r="E26">
            <v>13.7</v>
          </cell>
          <cell r="F26">
            <v>14.5</v>
          </cell>
        </row>
        <row r="27">
          <cell r="D27">
            <v>20</v>
          </cell>
          <cell r="E27">
            <v>19</v>
          </cell>
          <cell r="F27">
            <v>12</v>
          </cell>
        </row>
        <row r="28">
          <cell r="D28">
            <v>10</v>
          </cell>
          <cell r="E28">
            <v>0</v>
          </cell>
          <cell r="F28">
            <v>0</v>
          </cell>
        </row>
        <row r="29">
          <cell r="D29">
            <v>14.75</v>
          </cell>
          <cell r="E29">
            <v>12</v>
          </cell>
          <cell r="F29">
            <v>15.75</v>
          </cell>
        </row>
        <row r="30">
          <cell r="D30">
            <v>20</v>
          </cell>
          <cell r="E30">
            <v>11</v>
          </cell>
          <cell r="F30">
            <v>13</v>
          </cell>
        </row>
        <row r="31">
          <cell r="D31">
            <v>20</v>
          </cell>
          <cell r="E31">
            <v>19</v>
          </cell>
          <cell r="F31">
            <v>15</v>
          </cell>
        </row>
        <row r="32">
          <cell r="D32">
            <v>20</v>
          </cell>
          <cell r="E32">
            <v>19</v>
          </cell>
          <cell r="F32">
            <v>10</v>
          </cell>
        </row>
        <row r="33">
          <cell r="D33">
            <v>19</v>
          </cell>
          <cell r="E33">
            <v>17</v>
          </cell>
          <cell r="F33">
            <v>14</v>
          </cell>
        </row>
        <row r="34">
          <cell r="D34">
            <v>20</v>
          </cell>
          <cell r="E34">
            <v>19</v>
          </cell>
          <cell r="F34">
            <v>12</v>
          </cell>
        </row>
        <row r="35">
          <cell r="D35">
            <v>20</v>
          </cell>
          <cell r="E35">
            <v>19</v>
          </cell>
          <cell r="F35">
            <v>10</v>
          </cell>
        </row>
        <row r="36">
          <cell r="D36">
            <v>20</v>
          </cell>
          <cell r="E36">
            <v>19</v>
          </cell>
          <cell r="F36">
            <v>17</v>
          </cell>
        </row>
        <row r="37">
          <cell r="D37">
            <v>20</v>
          </cell>
          <cell r="E37">
            <v>19</v>
          </cell>
          <cell r="F37">
            <v>11</v>
          </cell>
        </row>
        <row r="38">
          <cell r="D38">
            <v>13.55</v>
          </cell>
          <cell r="E38">
            <v>9.8</v>
          </cell>
          <cell r="F38">
            <v>17.5</v>
          </cell>
        </row>
        <row r="39">
          <cell r="D39">
            <v>18</v>
          </cell>
          <cell r="E39">
            <v>15</v>
          </cell>
          <cell r="F39">
            <v>14</v>
          </cell>
        </row>
        <row r="40">
          <cell r="D40">
            <v>15</v>
          </cell>
          <cell r="E40">
            <v>19</v>
          </cell>
          <cell r="F40">
            <v>13</v>
          </cell>
        </row>
        <row r="41">
          <cell r="D41">
            <v>0</v>
          </cell>
          <cell r="E41">
            <v>0</v>
          </cell>
          <cell r="F41">
            <v>0</v>
          </cell>
        </row>
        <row r="42">
          <cell r="D42">
            <v>18</v>
          </cell>
          <cell r="E42">
            <v>10</v>
          </cell>
          <cell r="F42">
            <v>12</v>
          </cell>
        </row>
        <row r="43">
          <cell r="D43">
            <v>19</v>
          </cell>
          <cell r="E43">
            <v>18</v>
          </cell>
          <cell r="F43">
            <v>8</v>
          </cell>
        </row>
        <row r="44">
          <cell r="D44">
            <v>20</v>
          </cell>
          <cell r="E44">
            <v>19</v>
          </cell>
          <cell r="F44">
            <v>11</v>
          </cell>
        </row>
        <row r="45">
          <cell r="D45">
            <v>15</v>
          </cell>
          <cell r="E45">
            <v>14</v>
          </cell>
          <cell r="F45">
            <v>14</v>
          </cell>
        </row>
        <row r="46">
          <cell r="D46">
            <v>12</v>
          </cell>
          <cell r="E46">
            <v>11</v>
          </cell>
          <cell r="F46">
            <v>13</v>
          </cell>
        </row>
        <row r="47">
          <cell r="D47">
            <v>18</v>
          </cell>
          <cell r="E47">
            <v>18</v>
          </cell>
          <cell r="F47">
            <v>13</v>
          </cell>
        </row>
        <row r="48">
          <cell r="D48">
            <v>12</v>
          </cell>
          <cell r="E48">
            <v>9</v>
          </cell>
          <cell r="F48">
            <v>14</v>
          </cell>
        </row>
        <row r="49">
          <cell r="D49">
            <v>20</v>
          </cell>
          <cell r="E49">
            <v>13</v>
          </cell>
          <cell r="F49">
            <v>13</v>
          </cell>
        </row>
        <row r="50">
          <cell r="D50">
            <v>19</v>
          </cell>
          <cell r="E50">
            <v>19</v>
          </cell>
          <cell r="F50">
            <v>15</v>
          </cell>
        </row>
        <row r="51">
          <cell r="D51">
            <v>20</v>
          </cell>
          <cell r="E51">
            <v>19</v>
          </cell>
          <cell r="F51">
            <v>17</v>
          </cell>
        </row>
        <row r="52">
          <cell r="D52">
            <v>12</v>
          </cell>
          <cell r="E52">
            <v>11</v>
          </cell>
          <cell r="F52">
            <v>10</v>
          </cell>
        </row>
        <row r="53">
          <cell r="D53">
            <v>20</v>
          </cell>
          <cell r="E53">
            <v>19</v>
          </cell>
          <cell r="F53">
            <v>10</v>
          </cell>
        </row>
        <row r="54">
          <cell r="D54">
            <v>12</v>
          </cell>
          <cell r="E54">
            <v>12</v>
          </cell>
          <cell r="F54">
            <v>10</v>
          </cell>
        </row>
        <row r="55">
          <cell r="D55">
            <v>20</v>
          </cell>
          <cell r="E55">
            <v>19</v>
          </cell>
          <cell r="F55">
            <v>12</v>
          </cell>
        </row>
        <row r="56">
          <cell r="D56">
            <v>16</v>
          </cell>
          <cell r="E56">
            <v>17</v>
          </cell>
          <cell r="F56">
            <v>14</v>
          </cell>
        </row>
        <row r="57">
          <cell r="D57">
            <v>20</v>
          </cell>
          <cell r="E57">
            <v>19</v>
          </cell>
          <cell r="F57">
            <v>13</v>
          </cell>
        </row>
        <row r="58">
          <cell r="D58">
            <v>19</v>
          </cell>
          <cell r="E58">
            <v>19</v>
          </cell>
          <cell r="F58">
            <v>13</v>
          </cell>
        </row>
        <row r="59">
          <cell r="D59">
            <v>20</v>
          </cell>
          <cell r="E59">
            <v>19</v>
          </cell>
          <cell r="F59">
            <v>16</v>
          </cell>
        </row>
        <row r="60">
          <cell r="D60">
            <v>12.5</v>
          </cell>
          <cell r="E60">
            <v>19</v>
          </cell>
          <cell r="F60">
            <v>12</v>
          </cell>
        </row>
        <row r="61">
          <cell r="D61">
            <v>20</v>
          </cell>
          <cell r="E61">
            <v>19</v>
          </cell>
          <cell r="F61">
            <v>11</v>
          </cell>
        </row>
        <row r="62">
          <cell r="D62">
            <v>14.25</v>
          </cell>
          <cell r="E62">
            <v>12.15</v>
          </cell>
          <cell r="F62">
            <v>13.5</v>
          </cell>
        </row>
        <row r="63">
          <cell r="D63">
            <v>0</v>
          </cell>
          <cell r="E63">
            <v>0</v>
          </cell>
          <cell r="F63">
            <v>0</v>
          </cell>
        </row>
        <row r="64">
          <cell r="D64">
            <v>20</v>
          </cell>
          <cell r="E64">
            <v>18</v>
          </cell>
          <cell r="F64">
            <v>14</v>
          </cell>
        </row>
        <row r="65">
          <cell r="D65">
            <v>20</v>
          </cell>
          <cell r="E65">
            <v>19</v>
          </cell>
          <cell r="F65">
            <v>11</v>
          </cell>
        </row>
        <row r="66">
          <cell r="D66">
            <v>20</v>
          </cell>
          <cell r="E66">
            <v>19</v>
          </cell>
          <cell r="F66">
            <v>16</v>
          </cell>
        </row>
        <row r="67">
          <cell r="D67">
            <v>16</v>
          </cell>
          <cell r="E67">
            <v>9</v>
          </cell>
          <cell r="F67">
            <v>13</v>
          </cell>
        </row>
        <row r="68">
          <cell r="D68">
            <v>20</v>
          </cell>
          <cell r="E68">
            <v>19</v>
          </cell>
          <cell r="F68">
            <v>14</v>
          </cell>
        </row>
        <row r="69">
          <cell r="D69">
            <v>14.05</v>
          </cell>
          <cell r="E69">
            <v>12.9</v>
          </cell>
          <cell r="F69">
            <v>15.5</v>
          </cell>
        </row>
        <row r="70">
          <cell r="D70">
            <v>20</v>
          </cell>
          <cell r="E70">
            <v>16</v>
          </cell>
          <cell r="F70">
            <v>12</v>
          </cell>
        </row>
        <row r="71">
          <cell r="D71">
            <v>20</v>
          </cell>
          <cell r="E71">
            <v>17</v>
          </cell>
          <cell r="F71">
            <v>15</v>
          </cell>
        </row>
        <row r="72">
          <cell r="D72">
            <v>14</v>
          </cell>
          <cell r="E72">
            <v>12</v>
          </cell>
          <cell r="F72">
            <v>12</v>
          </cell>
        </row>
        <row r="73">
          <cell r="D73">
            <v>20</v>
          </cell>
          <cell r="E73">
            <v>19</v>
          </cell>
          <cell r="F73">
            <v>11</v>
          </cell>
        </row>
        <row r="74">
          <cell r="D74">
            <v>18</v>
          </cell>
          <cell r="E74">
            <v>9</v>
          </cell>
          <cell r="F74">
            <v>12</v>
          </cell>
        </row>
        <row r="75">
          <cell r="D75">
            <v>0</v>
          </cell>
          <cell r="E75">
            <v>0</v>
          </cell>
          <cell r="F75">
            <v>12</v>
          </cell>
        </row>
        <row r="76">
          <cell r="D76">
            <v>19</v>
          </cell>
          <cell r="E76">
            <v>19</v>
          </cell>
          <cell r="F76">
            <v>13</v>
          </cell>
        </row>
        <row r="77">
          <cell r="D77">
            <v>20</v>
          </cell>
          <cell r="E77">
            <v>19</v>
          </cell>
          <cell r="F77">
            <v>12</v>
          </cell>
        </row>
        <row r="78">
          <cell r="D78">
            <v>17</v>
          </cell>
          <cell r="E78">
            <v>19</v>
          </cell>
          <cell r="F78">
            <v>9</v>
          </cell>
        </row>
        <row r="79">
          <cell r="D79">
            <v>20</v>
          </cell>
          <cell r="E79">
            <v>19</v>
          </cell>
          <cell r="F79">
            <v>10</v>
          </cell>
        </row>
        <row r="80">
          <cell r="D80">
            <v>15.3</v>
          </cell>
          <cell r="E80">
            <v>6.7</v>
          </cell>
          <cell r="F80">
            <v>15.75</v>
          </cell>
        </row>
        <row r="81">
          <cell r="D81">
            <v>17</v>
          </cell>
          <cell r="E81">
            <v>18</v>
          </cell>
          <cell r="F81">
            <v>16</v>
          </cell>
        </row>
        <row r="82">
          <cell r="D82">
            <v>16</v>
          </cell>
          <cell r="E82">
            <v>17</v>
          </cell>
          <cell r="F82">
            <v>9</v>
          </cell>
        </row>
        <row r="83">
          <cell r="D83">
            <v>14</v>
          </cell>
          <cell r="E83">
            <v>9</v>
          </cell>
          <cell r="F83">
            <v>8</v>
          </cell>
        </row>
        <row r="84">
          <cell r="D84">
            <v>19</v>
          </cell>
          <cell r="E84">
            <v>16</v>
          </cell>
          <cell r="F84">
            <v>15</v>
          </cell>
        </row>
        <row r="85">
          <cell r="D85">
            <v>19</v>
          </cell>
          <cell r="E85">
            <v>13</v>
          </cell>
          <cell r="F85">
            <v>15</v>
          </cell>
        </row>
        <row r="86">
          <cell r="D86">
            <v>14</v>
          </cell>
          <cell r="E86">
            <v>15</v>
          </cell>
          <cell r="F86">
            <v>13</v>
          </cell>
        </row>
        <row r="87">
          <cell r="D87">
            <v>15</v>
          </cell>
          <cell r="E87">
            <v>10</v>
          </cell>
          <cell r="F87">
            <v>11</v>
          </cell>
        </row>
        <row r="88">
          <cell r="D88">
            <v>12</v>
          </cell>
          <cell r="E88">
            <v>10</v>
          </cell>
          <cell r="F88">
            <v>11</v>
          </cell>
        </row>
        <row r="89">
          <cell r="D89">
            <v>12</v>
          </cell>
          <cell r="E89">
            <v>13</v>
          </cell>
          <cell r="F89">
            <v>13</v>
          </cell>
        </row>
        <row r="90">
          <cell r="D90">
            <v>20</v>
          </cell>
          <cell r="E90">
            <v>19</v>
          </cell>
          <cell r="F90">
            <v>13</v>
          </cell>
        </row>
        <row r="91">
          <cell r="D91">
            <v>20</v>
          </cell>
          <cell r="E91">
            <v>19</v>
          </cell>
          <cell r="F91">
            <v>15</v>
          </cell>
        </row>
        <row r="92">
          <cell r="D92">
            <v>20</v>
          </cell>
          <cell r="E92">
            <v>13</v>
          </cell>
          <cell r="F92">
            <v>10</v>
          </cell>
        </row>
        <row r="93">
          <cell r="D93">
            <v>10</v>
          </cell>
          <cell r="E93">
            <v>8</v>
          </cell>
          <cell r="F93">
            <v>0</v>
          </cell>
        </row>
        <row r="94">
          <cell r="D94">
            <v>17</v>
          </cell>
          <cell r="E94">
            <v>18</v>
          </cell>
          <cell r="F94">
            <v>10</v>
          </cell>
        </row>
        <row r="95">
          <cell r="D95">
            <v>20</v>
          </cell>
          <cell r="E95">
            <v>19</v>
          </cell>
          <cell r="F95">
            <v>13</v>
          </cell>
        </row>
        <row r="96">
          <cell r="D96">
            <v>18</v>
          </cell>
          <cell r="E96">
            <v>17</v>
          </cell>
          <cell r="F96">
            <v>10</v>
          </cell>
        </row>
        <row r="97">
          <cell r="D97">
            <v>18</v>
          </cell>
          <cell r="E97">
            <v>19</v>
          </cell>
          <cell r="F97">
            <v>11</v>
          </cell>
        </row>
        <row r="98">
          <cell r="D98">
            <v>20</v>
          </cell>
          <cell r="E98">
            <v>19</v>
          </cell>
          <cell r="F98">
            <v>17</v>
          </cell>
        </row>
        <row r="99">
          <cell r="D99">
            <v>16.2</v>
          </cell>
          <cell r="E99">
            <v>12</v>
          </cell>
          <cell r="F99">
            <v>15.25</v>
          </cell>
        </row>
        <row r="100">
          <cell r="D100">
            <v>12</v>
          </cell>
          <cell r="E100">
            <v>13</v>
          </cell>
          <cell r="F100">
            <v>13</v>
          </cell>
        </row>
        <row r="101">
          <cell r="D101">
            <v>18</v>
          </cell>
          <cell r="E101">
            <v>19</v>
          </cell>
          <cell r="F101">
            <v>14</v>
          </cell>
        </row>
        <row r="102">
          <cell r="D102">
            <v>16.15</v>
          </cell>
          <cell r="E102">
            <v>15.2</v>
          </cell>
          <cell r="F102">
            <v>15.5</v>
          </cell>
        </row>
        <row r="103">
          <cell r="D103">
            <v>19</v>
          </cell>
          <cell r="E103">
            <v>12</v>
          </cell>
          <cell r="F103">
            <v>15</v>
          </cell>
        </row>
        <row r="104">
          <cell r="D104">
            <v>19</v>
          </cell>
          <cell r="E104">
            <v>19</v>
          </cell>
          <cell r="F104">
            <v>10</v>
          </cell>
        </row>
        <row r="105">
          <cell r="D105">
            <v>8</v>
          </cell>
          <cell r="E105">
            <v>0</v>
          </cell>
          <cell r="F105">
            <v>0</v>
          </cell>
        </row>
        <row r="106">
          <cell r="D106">
            <v>20</v>
          </cell>
          <cell r="E106">
            <v>17</v>
          </cell>
          <cell r="F106">
            <v>13</v>
          </cell>
        </row>
        <row r="107">
          <cell r="D107">
            <v>20</v>
          </cell>
          <cell r="E107">
            <v>19</v>
          </cell>
          <cell r="F107">
            <v>15</v>
          </cell>
        </row>
        <row r="108">
          <cell r="D108">
            <v>20</v>
          </cell>
          <cell r="E108">
            <v>19</v>
          </cell>
          <cell r="F108">
            <v>16</v>
          </cell>
        </row>
        <row r="109">
          <cell r="D109">
            <v>19</v>
          </cell>
          <cell r="E109">
            <v>13</v>
          </cell>
          <cell r="F109">
            <v>9</v>
          </cell>
        </row>
        <row r="110">
          <cell r="D110">
            <v>20</v>
          </cell>
          <cell r="E110">
            <v>19</v>
          </cell>
          <cell r="F110">
            <v>13</v>
          </cell>
        </row>
        <row r="111">
          <cell r="D111">
            <v>20</v>
          </cell>
          <cell r="E111">
            <v>19</v>
          </cell>
          <cell r="F111">
            <v>11</v>
          </cell>
        </row>
        <row r="112">
          <cell r="D112">
            <v>14</v>
          </cell>
          <cell r="E112">
            <v>12</v>
          </cell>
          <cell r="F112">
            <v>13</v>
          </cell>
        </row>
        <row r="113">
          <cell r="D113">
            <v>0</v>
          </cell>
          <cell r="E113">
            <v>0</v>
          </cell>
          <cell r="F113">
            <v>0</v>
          </cell>
        </row>
        <row r="114">
          <cell r="D114">
            <v>20</v>
          </cell>
          <cell r="E114">
            <v>15</v>
          </cell>
          <cell r="F114">
            <v>12</v>
          </cell>
        </row>
        <row r="115">
          <cell r="D115">
            <v>0</v>
          </cell>
          <cell r="E115">
            <v>5</v>
          </cell>
          <cell r="F115">
            <v>10</v>
          </cell>
        </row>
        <row r="116">
          <cell r="D116">
            <v>20</v>
          </cell>
          <cell r="E116">
            <v>19</v>
          </cell>
          <cell r="F116">
            <v>13</v>
          </cell>
        </row>
        <row r="117">
          <cell r="D117">
            <v>16</v>
          </cell>
          <cell r="E117">
            <v>19</v>
          </cell>
          <cell r="F117">
            <v>12</v>
          </cell>
        </row>
        <row r="118">
          <cell r="D118">
            <v>20</v>
          </cell>
          <cell r="E118">
            <v>10</v>
          </cell>
          <cell r="F118">
            <v>12</v>
          </cell>
        </row>
        <row r="119">
          <cell r="D119">
            <v>14</v>
          </cell>
          <cell r="E119">
            <v>19</v>
          </cell>
          <cell r="F119">
            <v>15</v>
          </cell>
        </row>
        <row r="120">
          <cell r="D120">
            <v>19</v>
          </cell>
          <cell r="E120">
            <v>19</v>
          </cell>
          <cell r="F120">
            <v>14</v>
          </cell>
        </row>
        <row r="121">
          <cell r="D121">
            <v>20</v>
          </cell>
          <cell r="E121">
            <v>11</v>
          </cell>
          <cell r="F121">
            <v>14</v>
          </cell>
        </row>
        <row r="122">
          <cell r="D122">
            <v>15</v>
          </cell>
          <cell r="E122">
            <v>18</v>
          </cell>
          <cell r="F122">
            <v>15</v>
          </cell>
        </row>
        <row r="123">
          <cell r="D123">
            <v>15</v>
          </cell>
          <cell r="E123">
            <v>18</v>
          </cell>
          <cell r="F123">
            <v>14</v>
          </cell>
        </row>
        <row r="124">
          <cell r="D124">
            <v>20</v>
          </cell>
          <cell r="E124">
            <v>19</v>
          </cell>
          <cell r="F124">
            <v>13</v>
          </cell>
        </row>
        <row r="125">
          <cell r="D125">
            <v>13</v>
          </cell>
          <cell r="E125">
            <v>12</v>
          </cell>
          <cell r="F125">
            <v>12</v>
          </cell>
        </row>
        <row r="126">
          <cell r="D126">
            <v>18</v>
          </cell>
          <cell r="E126">
            <v>7</v>
          </cell>
          <cell r="F126">
            <v>14</v>
          </cell>
        </row>
        <row r="127">
          <cell r="D127">
            <v>19</v>
          </cell>
          <cell r="E127">
            <v>19</v>
          </cell>
          <cell r="F127">
            <v>18</v>
          </cell>
        </row>
        <row r="128">
          <cell r="D128">
            <v>19</v>
          </cell>
          <cell r="E128">
            <v>19</v>
          </cell>
          <cell r="F128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55"/>
  <sheetViews>
    <sheetView tabSelected="1" zoomScale="90" zoomScaleNormal="90" zoomScalePageLayoutView="0" workbookViewId="0" topLeftCell="A37">
      <selection activeCell="H53" sqref="H53"/>
    </sheetView>
  </sheetViews>
  <sheetFormatPr defaultColWidth="11.421875" defaultRowHeight="15" customHeight="1"/>
  <cols>
    <col min="1" max="1" width="3.7109375" style="57" customWidth="1"/>
    <col min="2" max="2" width="22.140625" style="12" customWidth="1"/>
    <col min="3" max="3" width="16.57421875" style="12" customWidth="1"/>
    <col min="4" max="4" width="7.8515625" style="12" customWidth="1"/>
    <col min="5" max="5" width="7.00390625" style="12" customWidth="1"/>
    <col min="6" max="6" width="7.57421875" style="12" customWidth="1"/>
    <col min="7" max="7" width="3.57421875" style="12" hidden="1" customWidth="1"/>
    <col min="8" max="8" width="3.8515625" style="12" customWidth="1"/>
    <col min="9" max="10" width="7.00390625" style="12" customWidth="1"/>
    <col min="11" max="11" width="7.140625" style="12" customWidth="1"/>
    <col min="12" max="12" width="6.57421875" style="12" customWidth="1"/>
    <col min="13" max="13" width="4.00390625" style="12" hidden="1" customWidth="1"/>
    <col min="14" max="14" width="4.00390625" style="12" customWidth="1"/>
    <col min="15" max="15" width="7.140625" style="12" bestFit="1" customWidth="1"/>
    <col min="16" max="16" width="7.00390625" style="12" customWidth="1"/>
    <col min="17" max="17" width="7.7109375" style="12" customWidth="1"/>
    <col min="18" max="18" width="6.28125" style="12" bestFit="1" customWidth="1"/>
    <col min="19" max="19" width="3.8515625" style="12" hidden="1" customWidth="1"/>
    <col min="20" max="20" width="3.8515625" style="12" customWidth="1"/>
    <col min="21" max="21" width="7.421875" style="12" customWidth="1"/>
    <col min="22" max="22" width="7.8515625" style="12" customWidth="1"/>
    <col min="23" max="23" width="7.00390625" style="12" customWidth="1"/>
    <col min="24" max="24" width="6.28125" style="12" bestFit="1" customWidth="1"/>
    <col min="25" max="25" width="4.00390625" style="12" hidden="1" customWidth="1"/>
    <col min="26" max="26" width="4.00390625" style="12" customWidth="1"/>
    <col min="27" max="27" width="7.140625" style="12" bestFit="1" customWidth="1"/>
    <col min="28" max="28" width="7.140625" style="12" customWidth="1"/>
    <col min="29" max="29" width="7.00390625" style="12" customWidth="1"/>
    <col min="30" max="30" width="6.7109375" style="12" customWidth="1"/>
    <col min="31" max="31" width="4.28125" style="12" hidden="1" customWidth="1"/>
    <col min="32" max="32" width="4.28125" style="12" customWidth="1"/>
    <col min="33" max="33" width="7.00390625" style="12" bestFit="1" customWidth="1"/>
    <col min="34" max="34" width="8.00390625" style="12" customWidth="1"/>
    <col min="35" max="35" width="7.57421875" style="12" customWidth="1"/>
    <col min="36" max="36" width="6.7109375" style="12" customWidth="1"/>
    <col min="37" max="37" width="4.28125" style="12" hidden="1" customWidth="1"/>
    <col min="38" max="38" width="4.28125" style="12" customWidth="1"/>
    <col min="39" max="39" width="6.8515625" style="12" customWidth="1"/>
    <col min="40" max="40" width="7.28125" style="12" bestFit="1" customWidth="1"/>
    <col min="41" max="41" width="7.28125" style="12" customWidth="1"/>
    <col min="42" max="42" width="6.28125" style="12" bestFit="1" customWidth="1"/>
    <col min="43" max="43" width="4.28125" style="12" hidden="1" customWidth="1"/>
    <col min="44" max="44" width="4.28125" style="12" customWidth="1"/>
    <col min="45" max="45" width="7.8515625" style="12" customWidth="1"/>
    <col min="46" max="46" width="7.28125" style="12" customWidth="1"/>
    <col min="47" max="47" width="7.8515625" style="12" customWidth="1"/>
    <col min="48" max="48" width="6.140625" style="12" customWidth="1"/>
    <col min="49" max="49" width="4.28125" style="12" hidden="1" customWidth="1"/>
    <col min="50" max="50" width="4.28125" style="12" customWidth="1"/>
    <col min="51" max="51" width="8.28125" style="12" customWidth="1"/>
    <col min="52" max="52" width="21.00390625" style="58" customWidth="1"/>
    <col min="53" max="16384" width="11.421875" style="12" customWidth="1"/>
  </cols>
  <sheetData>
    <row r="1" spans="1:52" ht="15" customHeight="1">
      <c r="A1" s="74" t="s">
        <v>251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3"/>
    </row>
    <row r="2" spans="1:52" ht="15" customHeight="1">
      <c r="A2" s="66" t="s">
        <v>453</v>
      </c>
      <c r="B2" s="67"/>
      <c r="C2" s="67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3"/>
    </row>
    <row r="3" spans="1:52" ht="15" customHeight="1">
      <c r="A3" s="54"/>
      <c r="B3" s="33"/>
      <c r="C3" s="55"/>
      <c r="D3" s="66" t="s">
        <v>69</v>
      </c>
      <c r="E3" s="67"/>
      <c r="F3" s="67"/>
      <c r="G3" s="68"/>
      <c r="H3" s="33"/>
      <c r="I3" s="66" t="s">
        <v>25</v>
      </c>
      <c r="J3" s="67"/>
      <c r="K3" s="67"/>
      <c r="L3" s="67"/>
      <c r="M3" s="68"/>
      <c r="N3" s="33"/>
      <c r="O3" s="66" t="s">
        <v>32</v>
      </c>
      <c r="P3" s="67"/>
      <c r="Q3" s="67"/>
      <c r="R3" s="67"/>
      <c r="S3" s="68"/>
      <c r="T3" s="33"/>
      <c r="U3" s="66" t="s">
        <v>64</v>
      </c>
      <c r="V3" s="67"/>
      <c r="W3" s="67"/>
      <c r="X3" s="67"/>
      <c r="Y3" s="68"/>
      <c r="Z3" s="33"/>
      <c r="AA3" s="66" t="s">
        <v>70</v>
      </c>
      <c r="AB3" s="67"/>
      <c r="AC3" s="67"/>
      <c r="AD3" s="67"/>
      <c r="AE3" s="68"/>
      <c r="AF3" s="33"/>
      <c r="AG3" s="66" t="s">
        <v>65</v>
      </c>
      <c r="AH3" s="67"/>
      <c r="AI3" s="67"/>
      <c r="AJ3" s="67"/>
      <c r="AK3" s="68"/>
      <c r="AL3" s="33"/>
      <c r="AM3" s="66" t="s">
        <v>66</v>
      </c>
      <c r="AN3" s="67"/>
      <c r="AO3" s="67"/>
      <c r="AP3" s="67"/>
      <c r="AQ3" s="68"/>
      <c r="AR3" s="33"/>
      <c r="AS3" s="66" t="s">
        <v>67</v>
      </c>
      <c r="AT3" s="67"/>
      <c r="AU3" s="67"/>
      <c r="AV3" s="67"/>
      <c r="AW3" s="68"/>
      <c r="AX3" s="33"/>
      <c r="AY3" s="33"/>
      <c r="AZ3" s="34"/>
    </row>
    <row r="4" spans="1:52" ht="15" customHeight="1">
      <c r="A4" s="56"/>
      <c r="B4" s="35"/>
      <c r="C4" s="36"/>
      <c r="D4" s="69" t="s">
        <v>21</v>
      </c>
      <c r="E4" s="70"/>
      <c r="F4" s="70"/>
      <c r="G4" s="71"/>
      <c r="H4" s="35"/>
      <c r="I4" s="69" t="s">
        <v>26</v>
      </c>
      <c r="J4" s="70"/>
      <c r="K4" s="70"/>
      <c r="L4" s="70"/>
      <c r="M4" s="71"/>
      <c r="N4" s="35"/>
      <c r="O4" s="69" t="s">
        <v>33</v>
      </c>
      <c r="P4" s="70"/>
      <c r="Q4" s="70"/>
      <c r="R4" s="70"/>
      <c r="S4" s="71"/>
      <c r="T4" s="35"/>
      <c r="U4" s="69" t="s">
        <v>243</v>
      </c>
      <c r="V4" s="70"/>
      <c r="W4" s="70"/>
      <c r="X4" s="70"/>
      <c r="Y4" s="71"/>
      <c r="Z4" s="35"/>
      <c r="AA4" s="69" t="s">
        <v>43</v>
      </c>
      <c r="AB4" s="70"/>
      <c r="AC4" s="70"/>
      <c r="AD4" s="70"/>
      <c r="AE4" s="71"/>
      <c r="AF4" s="35"/>
      <c r="AG4" s="69" t="s">
        <v>48</v>
      </c>
      <c r="AH4" s="70"/>
      <c r="AI4" s="70"/>
      <c r="AJ4" s="70"/>
      <c r="AK4" s="71"/>
      <c r="AL4" s="35"/>
      <c r="AM4" s="69" t="s">
        <v>52</v>
      </c>
      <c r="AN4" s="70"/>
      <c r="AO4" s="70"/>
      <c r="AP4" s="70"/>
      <c r="AQ4" s="71"/>
      <c r="AR4" s="35"/>
      <c r="AS4" s="69" t="s">
        <v>54</v>
      </c>
      <c r="AT4" s="70"/>
      <c r="AU4" s="70"/>
      <c r="AV4" s="70"/>
      <c r="AW4" s="71"/>
      <c r="AX4" s="32"/>
      <c r="AY4" s="32"/>
      <c r="AZ4" s="37"/>
    </row>
    <row r="5" spans="1:52" s="40" customFormat="1" ht="15" customHeight="1">
      <c r="A5" s="74" t="s">
        <v>18</v>
      </c>
      <c r="B5" s="72"/>
      <c r="C5" s="72"/>
      <c r="D5" s="38">
        <v>0.6</v>
      </c>
      <c r="E5" s="38">
        <v>0.4</v>
      </c>
      <c r="F5" s="38">
        <v>1</v>
      </c>
      <c r="G5" s="39"/>
      <c r="H5" s="39"/>
      <c r="I5" s="38">
        <v>0.3</v>
      </c>
      <c r="J5" s="38">
        <v>0.42</v>
      </c>
      <c r="K5" s="38">
        <v>0.28</v>
      </c>
      <c r="L5" s="38">
        <v>1</v>
      </c>
      <c r="M5" s="39"/>
      <c r="N5" s="39"/>
      <c r="O5" s="38">
        <v>0.4</v>
      </c>
      <c r="P5" s="38">
        <v>0.2</v>
      </c>
      <c r="Q5" s="38">
        <v>0.4</v>
      </c>
      <c r="R5" s="38">
        <v>1</v>
      </c>
      <c r="S5" s="39"/>
      <c r="T5" s="39"/>
      <c r="U5" s="38">
        <v>0.33</v>
      </c>
      <c r="V5" s="38">
        <v>0.34</v>
      </c>
      <c r="W5" s="38">
        <v>0.33</v>
      </c>
      <c r="X5" s="38">
        <v>1</v>
      </c>
      <c r="Y5" s="39"/>
      <c r="Z5" s="39"/>
      <c r="AA5" s="38">
        <v>0.3</v>
      </c>
      <c r="AB5" s="38">
        <v>0.4</v>
      </c>
      <c r="AC5" s="38">
        <v>0.3</v>
      </c>
      <c r="AD5" s="38">
        <v>1</v>
      </c>
      <c r="AE5" s="39"/>
      <c r="AF5" s="39"/>
      <c r="AG5" s="38">
        <v>0.36</v>
      </c>
      <c r="AH5" s="38">
        <v>0.32</v>
      </c>
      <c r="AI5" s="38">
        <v>0.32</v>
      </c>
      <c r="AJ5" s="39"/>
      <c r="AK5" s="39"/>
      <c r="AL5" s="39"/>
      <c r="AM5" s="38">
        <v>0.4</v>
      </c>
      <c r="AN5" s="38">
        <v>0.42</v>
      </c>
      <c r="AO5" s="38">
        <v>0.18</v>
      </c>
      <c r="AP5" s="38">
        <v>1</v>
      </c>
      <c r="AQ5" s="39"/>
      <c r="AR5" s="39"/>
      <c r="AS5" s="38">
        <v>0.38</v>
      </c>
      <c r="AT5" s="38">
        <v>0.37</v>
      </c>
      <c r="AU5" s="38">
        <v>0.25</v>
      </c>
      <c r="AV5" s="38">
        <v>1</v>
      </c>
      <c r="AW5" s="39"/>
      <c r="AX5" s="34"/>
      <c r="AY5" s="34" t="s">
        <v>10</v>
      </c>
      <c r="AZ5" s="34" t="s">
        <v>238</v>
      </c>
    </row>
    <row r="6" spans="1:52" s="13" customFormat="1" ht="15" customHeight="1">
      <c r="A6" s="39" t="s">
        <v>0</v>
      </c>
      <c r="B6" s="39" t="s">
        <v>1</v>
      </c>
      <c r="C6" s="41" t="s">
        <v>2</v>
      </c>
      <c r="D6" s="39" t="s">
        <v>19</v>
      </c>
      <c r="E6" s="39" t="s">
        <v>20</v>
      </c>
      <c r="F6" s="39" t="s">
        <v>37</v>
      </c>
      <c r="G6" s="39" t="s">
        <v>3</v>
      </c>
      <c r="H6" s="39" t="s">
        <v>3</v>
      </c>
      <c r="I6" s="39" t="s">
        <v>22</v>
      </c>
      <c r="J6" s="39" t="s">
        <v>8</v>
      </c>
      <c r="K6" s="42" t="s">
        <v>23</v>
      </c>
      <c r="L6" s="39" t="s">
        <v>38</v>
      </c>
      <c r="M6" s="39" t="s">
        <v>3</v>
      </c>
      <c r="N6" s="39" t="s">
        <v>3</v>
      </c>
      <c r="O6" s="39" t="s">
        <v>27</v>
      </c>
      <c r="P6" s="39" t="s">
        <v>28</v>
      </c>
      <c r="Q6" s="39" t="s">
        <v>237</v>
      </c>
      <c r="R6" s="39" t="s">
        <v>39</v>
      </c>
      <c r="S6" s="39" t="s">
        <v>3</v>
      </c>
      <c r="T6" s="39" t="s">
        <v>3</v>
      </c>
      <c r="U6" s="39" t="s">
        <v>34</v>
      </c>
      <c r="V6" s="39" t="s">
        <v>62</v>
      </c>
      <c r="W6" s="39" t="s">
        <v>35</v>
      </c>
      <c r="X6" s="39" t="s">
        <v>36</v>
      </c>
      <c r="Y6" s="39" t="s">
        <v>3</v>
      </c>
      <c r="Z6" s="39" t="s">
        <v>3</v>
      </c>
      <c r="AA6" s="39" t="s">
        <v>40</v>
      </c>
      <c r="AB6" s="39" t="s">
        <v>41</v>
      </c>
      <c r="AC6" s="39" t="s">
        <v>42</v>
      </c>
      <c r="AD6" s="39" t="s">
        <v>47</v>
      </c>
      <c r="AE6" s="39" t="s">
        <v>3</v>
      </c>
      <c r="AF6" s="39" t="s">
        <v>3</v>
      </c>
      <c r="AG6" s="39" t="s">
        <v>9</v>
      </c>
      <c r="AH6" s="39" t="s">
        <v>71</v>
      </c>
      <c r="AI6" s="39" t="s">
        <v>4</v>
      </c>
      <c r="AJ6" s="39" t="s">
        <v>46</v>
      </c>
      <c r="AK6" s="39" t="s">
        <v>3</v>
      </c>
      <c r="AL6" s="39" t="s">
        <v>3</v>
      </c>
      <c r="AM6" s="43" t="s">
        <v>15</v>
      </c>
      <c r="AN6" s="43" t="s">
        <v>49</v>
      </c>
      <c r="AO6" s="43" t="s">
        <v>50</v>
      </c>
      <c r="AP6" s="39" t="s">
        <v>51</v>
      </c>
      <c r="AQ6" s="39" t="s">
        <v>3</v>
      </c>
      <c r="AR6" s="39" t="s">
        <v>3</v>
      </c>
      <c r="AS6" s="39" t="s">
        <v>72</v>
      </c>
      <c r="AT6" s="39" t="s">
        <v>17</v>
      </c>
      <c r="AU6" s="39" t="s">
        <v>53</v>
      </c>
      <c r="AV6" s="39" t="s">
        <v>68</v>
      </c>
      <c r="AW6" s="39" t="s">
        <v>3</v>
      </c>
      <c r="AX6" s="39" t="s">
        <v>3</v>
      </c>
      <c r="AY6" s="37" t="s">
        <v>55</v>
      </c>
      <c r="AZ6" s="37" t="s">
        <v>239</v>
      </c>
    </row>
    <row r="7" spans="1:52" ht="15" customHeight="1">
      <c r="A7" s="44">
        <v>1</v>
      </c>
      <c r="B7" s="25" t="s">
        <v>392</v>
      </c>
      <c r="C7" s="23" t="s">
        <v>393</v>
      </c>
      <c r="D7" s="45">
        <v>12.75</v>
      </c>
      <c r="E7" s="45">
        <v>17.5</v>
      </c>
      <c r="F7" s="46">
        <f aca="true" t="shared" si="0" ref="F7:F38">D7*0.6+E7*0.4</f>
        <v>14.649999999999999</v>
      </c>
      <c r="G7" s="39" t="str">
        <f>IF(AND(F7&gt;=12,D7&gt;=6,E7&gt;=6),"V",IF(AND(F7&gt;=8,D7&gt;=6,E7&gt;=6),"NV","AR"))</f>
        <v>V</v>
      </c>
      <c r="H7" s="39" t="str">
        <f aca="true" t="shared" si="1" ref="H7:H14">IF(AND(F7&gt;=12,D7&gt;=6,E7&gt;=6),"V",IF(AND(F7&gt;=8,D7&gt;=6,E7&gt;=6),"NV","AR"))</f>
        <v>V</v>
      </c>
      <c r="I7" s="45">
        <v>15.875</v>
      </c>
      <c r="J7" s="45">
        <v>16</v>
      </c>
      <c r="K7" s="45">
        <v>11</v>
      </c>
      <c r="L7" s="46">
        <f aca="true" t="shared" si="2" ref="L7:L38">I7*0.3+J7*0.42+K7*0.28</f>
        <v>14.5625</v>
      </c>
      <c r="M7" s="39" t="str">
        <f>IF(AND(L7&gt;=12,I7&gt;=6,J7&gt;=6,K7&gt;=6),"V",IF(AND(L7&gt;=8,I7&gt;=6,J7&gt;=6,K7&gt;=6),"NV","AR"))</f>
        <v>V</v>
      </c>
      <c r="N7" s="39" t="str">
        <f aca="true" t="shared" si="3" ref="N7:N50">IF(AND(L7&gt;=12,I7&gt;=6,J7&gt;=6,K7&gt;=6),"V",IF(AND(L7&gt;=8,I7&gt;=6,J7&gt;=6,K7&gt;=6),"NV","AR"))</f>
        <v>V</v>
      </c>
      <c r="O7" s="47">
        <v>12.466000000000003</v>
      </c>
      <c r="P7" s="47">
        <v>14</v>
      </c>
      <c r="Q7" s="47">
        <v>16.5</v>
      </c>
      <c r="R7" s="1">
        <f aca="true" t="shared" si="4" ref="R7:R38">O7*0.4+P7*0.2+Q7*0.4</f>
        <v>14.386400000000002</v>
      </c>
      <c r="S7" s="39" t="str">
        <f>IF(AND(R7&gt;=12,O7&gt;=6,P7&gt;=6,Q7&gt;=6),"V",IF(AND(R7&gt;=8,O7&gt;=6,P7&gt;=6,Q7&gt;=6),"NV","AR"))</f>
        <v>V</v>
      </c>
      <c r="T7" s="39" t="str">
        <f aca="true" t="shared" si="5" ref="T7:T38">IF(AND(R7&gt;=12,O7&gt;=6,P7&gt;=6,Q7&gt;=6),"V",IF(AND(R7&gt;=8,O7&gt;=6,P7&gt;=6,Q7&gt;=6),"NV","AR"))</f>
        <v>V</v>
      </c>
      <c r="U7" s="47">
        <v>15.5</v>
      </c>
      <c r="V7" s="47">
        <v>15.6</v>
      </c>
      <c r="W7" s="47">
        <v>15</v>
      </c>
      <c r="X7" s="1">
        <f aca="true" t="shared" si="6" ref="X7:X38">U7*0.33+V7*0.34+W7*0.33</f>
        <v>15.369</v>
      </c>
      <c r="Y7" s="39" t="str">
        <f>IF(AND(X7&gt;=12,U7&gt;=6,V7&gt;=6,W7&gt;=6),"V",IF(AND(X7&gt;=8,U7&gt;=6,V7&gt;=6,W7&gt;=6),"NV","AR"))</f>
        <v>V</v>
      </c>
      <c r="Z7" s="39" t="str">
        <f aca="true" t="shared" si="7" ref="Z7:Z38">IF(AND(X7&gt;=12,U7&gt;=6,V7&gt;=6,W7&gt;=6),"V",IF(AND(X7&gt;=8,U7&gt;=6,V7&gt;=6,W7&gt;=6),"NV","AR"))</f>
        <v>V</v>
      </c>
      <c r="AA7" s="47">
        <v>15</v>
      </c>
      <c r="AB7" s="47">
        <v>19</v>
      </c>
      <c r="AC7" s="47">
        <v>20</v>
      </c>
      <c r="AD7" s="1">
        <f aca="true" t="shared" si="8" ref="AD7:AD38">AA7*0.3+AB7*0.4+AC7*0.3</f>
        <v>18.1</v>
      </c>
      <c r="AE7" s="39" t="str">
        <f>IF(AND(AD7&gt;=12,AA7&gt;=6,AB7&gt;=6,AC7&gt;=6),"V",IF(AND(AD7&gt;=8,AA7&gt;=6,AB7&gt;=6,AC7&gt;=6),"NV","AR"))</f>
        <v>V</v>
      </c>
      <c r="AF7" s="39" t="str">
        <f aca="true" t="shared" si="9" ref="AF7:AF38">IF(AND(AD7&gt;=12,AA7&gt;=6,AB7&gt;=6,AC7&gt;=6),"V",IF(AND(AD7&gt;=8,AA7&gt;=6,AB7&gt;=6,AC7&gt;=6),"NV","AR"))</f>
        <v>V</v>
      </c>
      <c r="AG7" s="47">
        <f>'[1]M6'!D91</f>
        <v>17.93</v>
      </c>
      <c r="AH7" s="47">
        <f>'[1]M6'!E91</f>
        <v>13.2</v>
      </c>
      <c r="AI7" s="47">
        <f>'[1]M6'!F91</f>
        <v>20</v>
      </c>
      <c r="AJ7" s="1">
        <f aca="true" t="shared" si="10" ref="AJ7:AJ38">AG7*0.36+AH7*0.32+AI7*0.32</f>
        <v>17.0788</v>
      </c>
      <c r="AK7" s="39" t="str">
        <f>IF(AND(AJ7&gt;=12,AG7&gt;=6,AH7&gt;=6,AI7&gt;=6),"V",IF(AND(AJ7&gt;=8,AG7&gt;=6,AH7&gt;=6,AI7&gt;=6),"NV","AR"))</f>
        <v>V</v>
      </c>
      <c r="AL7" s="39" t="str">
        <f aca="true" t="shared" si="11" ref="AL7:AL38">IF(AND(AJ7&gt;=12,AG7&gt;=6,AH7&gt;=6,AI7&gt;=6),"V",IF(AND(AJ7&gt;=8,AG7&gt;=6,AH7&gt;=6,AI7&gt;=6),"NV","AR"))</f>
        <v>V</v>
      </c>
      <c r="AM7" s="47">
        <v>15</v>
      </c>
      <c r="AN7" s="47">
        <v>18</v>
      </c>
      <c r="AO7" s="47">
        <v>14.5</v>
      </c>
      <c r="AP7" s="1">
        <f aca="true" t="shared" si="12" ref="AP7:AP38">AM7*0.4+AN7*0.42+AO7*0.18</f>
        <v>16.169999999999998</v>
      </c>
      <c r="AQ7" s="39" t="str">
        <f>IF(AND(AP7&gt;=12,AM7&gt;=6,AN7&gt;=6,AO7&gt;=6),"V",IF(AND(AP7&gt;=8,AM7&gt;=6,AN7&gt;=6,AO7&gt;=6),"NV","AR"))</f>
        <v>V</v>
      </c>
      <c r="AR7" s="39" t="str">
        <f aca="true" t="shared" si="13" ref="AR7:AR38">IF(AND(AP7&gt;=12,AM7&gt;=6,AN7&gt;=6,AO7&gt;=6),"V",IF(AND(AP7&gt;=8,AM7&gt;=6,AN7&gt;=6,AO7&gt;=6),"NV","AR"))</f>
        <v>V</v>
      </c>
      <c r="AS7" s="47">
        <f>'[1]M8 '!D90</f>
        <v>20</v>
      </c>
      <c r="AT7" s="47">
        <f>'[1]M8 '!E90</f>
        <v>19</v>
      </c>
      <c r="AU7" s="47">
        <f>'[1]M8 '!F90</f>
        <v>13</v>
      </c>
      <c r="AV7" s="1">
        <f aca="true" t="shared" si="14" ref="AV7:AV38">AS7*0.38+AT7*0.37+AU7*0.25</f>
        <v>17.88</v>
      </c>
      <c r="AW7" s="39" t="str">
        <f>IF(AND(AV7&gt;=12,AS7&gt;=6,AT7&gt;=6,AU7&gt;=6),"V",IF(AND(AV7&gt;=8,AS7&gt;=6,AT7&gt;=6,AU7&gt;=6),"NV","AR"))</f>
        <v>V</v>
      </c>
      <c r="AX7" s="39" t="str">
        <f aca="true" t="shared" si="15" ref="AX7:AX47">IF(AND(AV7&gt;=12,AS7&gt;=6,AT7&gt;=6,AU7&gt;=6),"V",IF(AND(AV7&gt;=8,AS7&gt;=6,AT7&gt;=6,AU7&gt;=6),"NV","AR"))</f>
        <v>V</v>
      </c>
      <c r="AY7" s="1">
        <f aca="true" t="shared" si="16" ref="AY7:AY38">(F7+L7+R7+X7+AD7+AJ7+AP7+AV7)/8</f>
        <v>16.024587500000003</v>
      </c>
      <c r="AZ7" s="39" t="s">
        <v>457</v>
      </c>
    </row>
    <row r="8" spans="1:52" ht="15" customHeight="1">
      <c r="A8" s="44">
        <f>A7+1</f>
        <v>2</v>
      </c>
      <c r="B8" s="25" t="s">
        <v>335</v>
      </c>
      <c r="C8" s="23" t="s">
        <v>336</v>
      </c>
      <c r="D8" s="45">
        <v>12</v>
      </c>
      <c r="E8" s="45">
        <v>15.25</v>
      </c>
      <c r="F8" s="46">
        <f t="shared" si="0"/>
        <v>13.3</v>
      </c>
      <c r="G8" s="39"/>
      <c r="H8" s="39" t="str">
        <f t="shared" si="1"/>
        <v>V</v>
      </c>
      <c r="I8" s="45">
        <v>17.5</v>
      </c>
      <c r="J8" s="45">
        <v>15.1</v>
      </c>
      <c r="K8" s="45">
        <v>11.5</v>
      </c>
      <c r="L8" s="46">
        <f t="shared" si="2"/>
        <v>14.812</v>
      </c>
      <c r="M8" s="39"/>
      <c r="N8" s="39" t="str">
        <f t="shared" si="3"/>
        <v>V</v>
      </c>
      <c r="O8" s="47">
        <v>14.100000000000001</v>
      </c>
      <c r="P8" s="47">
        <v>13</v>
      </c>
      <c r="Q8" s="47">
        <v>15.5</v>
      </c>
      <c r="R8" s="1">
        <f t="shared" si="4"/>
        <v>14.440000000000001</v>
      </c>
      <c r="S8" s="39"/>
      <c r="T8" s="39" t="str">
        <f t="shared" si="5"/>
        <v>V</v>
      </c>
      <c r="U8" s="47">
        <v>16</v>
      </c>
      <c r="V8" s="47">
        <v>16.8</v>
      </c>
      <c r="W8" s="47">
        <v>16</v>
      </c>
      <c r="X8" s="1">
        <f t="shared" si="6"/>
        <v>16.272000000000002</v>
      </c>
      <c r="Y8" s="39"/>
      <c r="Z8" s="39" t="str">
        <f t="shared" si="7"/>
        <v>V</v>
      </c>
      <c r="AA8" s="47">
        <v>15</v>
      </c>
      <c r="AB8" s="47">
        <v>19</v>
      </c>
      <c r="AC8" s="47">
        <v>20</v>
      </c>
      <c r="AD8" s="1">
        <f t="shared" si="8"/>
        <v>18.1</v>
      </c>
      <c r="AE8" s="39"/>
      <c r="AF8" s="39" t="str">
        <f t="shared" si="9"/>
        <v>V</v>
      </c>
      <c r="AG8" s="47">
        <f>'[1]M6'!D52</f>
        <v>16</v>
      </c>
      <c r="AH8" s="47">
        <f>'[1]M6'!E52</f>
        <v>12</v>
      </c>
      <c r="AI8" s="47">
        <f>'[1]M6'!F52</f>
        <v>20</v>
      </c>
      <c r="AJ8" s="1">
        <f t="shared" si="10"/>
        <v>16</v>
      </c>
      <c r="AK8" s="39"/>
      <c r="AL8" s="39" t="str">
        <f t="shared" si="11"/>
        <v>V</v>
      </c>
      <c r="AM8" s="47">
        <v>16</v>
      </c>
      <c r="AN8" s="47">
        <v>16.5</v>
      </c>
      <c r="AO8" s="47">
        <v>16</v>
      </c>
      <c r="AP8" s="1">
        <f t="shared" si="12"/>
        <v>16.21</v>
      </c>
      <c r="AQ8" s="39"/>
      <c r="AR8" s="39" t="str">
        <f t="shared" si="13"/>
        <v>V</v>
      </c>
      <c r="AS8" s="47">
        <f>'[1]M8 '!D51</f>
        <v>20</v>
      </c>
      <c r="AT8" s="47">
        <f>'[1]M8 '!E51</f>
        <v>19</v>
      </c>
      <c r="AU8" s="47">
        <f>'[1]M8 '!F51</f>
        <v>17</v>
      </c>
      <c r="AV8" s="1">
        <f t="shared" si="14"/>
        <v>18.88</v>
      </c>
      <c r="AW8" s="39"/>
      <c r="AX8" s="39" t="str">
        <f t="shared" si="15"/>
        <v>V</v>
      </c>
      <c r="AY8" s="1">
        <f t="shared" si="16"/>
        <v>16.00175</v>
      </c>
      <c r="AZ8" s="39" t="s">
        <v>457</v>
      </c>
    </row>
    <row r="9" spans="1:52" ht="15" customHeight="1">
      <c r="A9" s="44">
        <f aca="true" t="shared" si="17" ref="A9:A97">A8+1</f>
        <v>3</v>
      </c>
      <c r="B9" s="28" t="s">
        <v>403</v>
      </c>
      <c r="C9" s="27" t="s">
        <v>404</v>
      </c>
      <c r="D9" s="45">
        <v>15.5</v>
      </c>
      <c r="E9" s="45">
        <v>16.875</v>
      </c>
      <c r="F9" s="46">
        <f t="shared" si="0"/>
        <v>16.049999999999997</v>
      </c>
      <c r="G9" s="39"/>
      <c r="H9" s="39" t="str">
        <f t="shared" si="1"/>
        <v>V</v>
      </c>
      <c r="I9" s="45">
        <v>15.875</v>
      </c>
      <c r="J9" s="45">
        <v>14.7</v>
      </c>
      <c r="K9" s="45">
        <v>13.8</v>
      </c>
      <c r="L9" s="46">
        <f t="shared" si="2"/>
        <v>14.8005</v>
      </c>
      <c r="M9" s="39"/>
      <c r="N9" s="39" t="str">
        <f t="shared" si="3"/>
        <v>V</v>
      </c>
      <c r="O9" s="47">
        <v>13.8</v>
      </c>
      <c r="P9" s="47">
        <v>14</v>
      </c>
      <c r="Q9" s="47">
        <v>16</v>
      </c>
      <c r="R9" s="1">
        <f t="shared" si="4"/>
        <v>14.72</v>
      </c>
      <c r="S9" s="39"/>
      <c r="T9" s="39" t="str">
        <f t="shared" si="5"/>
        <v>V</v>
      </c>
      <c r="U9" s="47">
        <v>14.5</v>
      </c>
      <c r="V9" s="47">
        <v>13.8</v>
      </c>
      <c r="W9" s="47">
        <v>15</v>
      </c>
      <c r="X9" s="1">
        <f t="shared" si="6"/>
        <v>14.427</v>
      </c>
      <c r="Y9" s="39"/>
      <c r="Z9" s="39" t="str">
        <f t="shared" si="7"/>
        <v>V</v>
      </c>
      <c r="AA9" s="47">
        <v>17</v>
      </c>
      <c r="AB9" s="47">
        <v>15</v>
      </c>
      <c r="AC9" s="47">
        <v>20</v>
      </c>
      <c r="AD9" s="1">
        <f t="shared" si="8"/>
        <v>17.1</v>
      </c>
      <c r="AE9" s="39"/>
      <c r="AF9" s="39" t="str">
        <f t="shared" si="9"/>
        <v>V</v>
      </c>
      <c r="AG9" s="47">
        <f>'[1]M6'!D98</f>
        <v>14</v>
      </c>
      <c r="AH9" s="47">
        <f>'[1]M6'!E98</f>
        <v>14.1</v>
      </c>
      <c r="AI9" s="47">
        <f>'[1]M6'!F98</f>
        <v>20</v>
      </c>
      <c r="AJ9" s="1">
        <f t="shared" si="10"/>
        <v>15.952</v>
      </c>
      <c r="AK9" s="39"/>
      <c r="AL9" s="39" t="str">
        <f t="shared" si="11"/>
        <v>V</v>
      </c>
      <c r="AM9" s="47">
        <v>14</v>
      </c>
      <c r="AN9" s="47">
        <v>15.5</v>
      </c>
      <c r="AO9" s="47">
        <v>14.5</v>
      </c>
      <c r="AP9" s="1">
        <f t="shared" si="12"/>
        <v>14.719999999999999</v>
      </c>
      <c r="AQ9" s="39"/>
      <c r="AR9" s="39" t="str">
        <f t="shared" si="13"/>
        <v>V</v>
      </c>
      <c r="AS9" s="47">
        <f>'[1]M8 '!D97</f>
        <v>18</v>
      </c>
      <c r="AT9" s="47">
        <f>'[1]M8 '!E97</f>
        <v>19</v>
      </c>
      <c r="AU9" s="47">
        <f>'[1]M8 '!F97</f>
        <v>11</v>
      </c>
      <c r="AV9" s="1">
        <f t="shared" si="14"/>
        <v>16.62</v>
      </c>
      <c r="AW9" s="39"/>
      <c r="AX9" s="39" t="str">
        <f t="shared" si="15"/>
        <v>V</v>
      </c>
      <c r="AY9" s="1">
        <f t="shared" si="16"/>
        <v>15.5486875</v>
      </c>
      <c r="AZ9" s="39" t="s">
        <v>457</v>
      </c>
    </row>
    <row r="10" spans="1:52" ht="15" customHeight="1">
      <c r="A10" s="44">
        <f t="shared" si="17"/>
        <v>4</v>
      </c>
      <c r="B10" s="28" t="s">
        <v>398</v>
      </c>
      <c r="C10" s="27" t="s">
        <v>399</v>
      </c>
      <c r="D10" s="45">
        <v>16.25</v>
      </c>
      <c r="E10" s="45">
        <v>17.5</v>
      </c>
      <c r="F10" s="46">
        <f t="shared" si="0"/>
        <v>16.75</v>
      </c>
      <c r="G10" s="39" t="str">
        <f>IF(AND(F10&gt;=12,D10&gt;=6,E10&gt;=6),"V",IF(AND(F10&gt;=8,D10&gt;=6,E10&gt;=6),"NV","AR"))</f>
        <v>V</v>
      </c>
      <c r="H10" s="39" t="str">
        <f t="shared" si="1"/>
        <v>V</v>
      </c>
      <c r="I10" s="45">
        <v>17.625</v>
      </c>
      <c r="J10" s="45">
        <v>12.800000000000002</v>
      </c>
      <c r="K10" s="45">
        <v>14.8</v>
      </c>
      <c r="L10" s="46">
        <f t="shared" si="2"/>
        <v>14.807500000000001</v>
      </c>
      <c r="M10" s="39" t="str">
        <f>IF(AND(L10&gt;=12,I10&gt;=6,J10&gt;=6,K10&gt;=6),"V",IF(AND(L10&gt;=8,I10&gt;=6,J10&gt;=6,K10&gt;=6),"NV","AR"))</f>
        <v>V</v>
      </c>
      <c r="N10" s="39" t="str">
        <f t="shared" si="3"/>
        <v>V</v>
      </c>
      <c r="O10" s="47">
        <v>14.7</v>
      </c>
      <c r="P10" s="47">
        <v>11.5</v>
      </c>
      <c r="Q10" s="47">
        <v>17</v>
      </c>
      <c r="R10" s="1">
        <f t="shared" si="4"/>
        <v>14.98</v>
      </c>
      <c r="S10" s="39" t="str">
        <f>IF(AND(R10&gt;=12,O10&gt;=6,P10&gt;=6,Q10&gt;=6),"V",IF(AND(R10&gt;=8,O10&gt;=6,P10&gt;=6,Q10&gt;=6),"NV","AR"))</f>
        <v>V</v>
      </c>
      <c r="T10" s="39" t="str">
        <f t="shared" si="5"/>
        <v>V</v>
      </c>
      <c r="U10" s="47">
        <v>16.5</v>
      </c>
      <c r="V10" s="47">
        <v>13.8</v>
      </c>
      <c r="W10" s="47">
        <v>15.5</v>
      </c>
      <c r="X10" s="1">
        <f t="shared" si="6"/>
        <v>15.252</v>
      </c>
      <c r="Y10" s="39" t="str">
        <f>IF(AND(X10&gt;=12,U10&gt;=6,V10&gt;=6,W10&gt;=6),"V",IF(AND(X10&gt;=8,U10&gt;=6,V10&gt;=6,W10&gt;=6),"NV","AR"))</f>
        <v>V</v>
      </c>
      <c r="Z10" s="39" t="str">
        <f t="shared" si="7"/>
        <v>V</v>
      </c>
      <c r="AA10" s="47">
        <v>17</v>
      </c>
      <c r="AB10" s="47">
        <v>14</v>
      </c>
      <c r="AC10" s="47">
        <v>20</v>
      </c>
      <c r="AD10" s="1">
        <f t="shared" si="8"/>
        <v>16.7</v>
      </c>
      <c r="AE10" s="39" t="str">
        <f>IF(AND(AD10&gt;=12,AA10&gt;=6,AB10&gt;=6,AC10&gt;=6),"V",IF(AND(AD10&gt;=8,AA10&gt;=6,AB10&gt;=6,AC10&gt;=6),"NV","AR"))</f>
        <v>V</v>
      </c>
      <c r="AF10" s="39" t="str">
        <f t="shared" si="9"/>
        <v>V</v>
      </c>
      <c r="AG10" s="47">
        <f>'[1]M6'!D95</f>
        <v>12.299999999999999</v>
      </c>
      <c r="AH10" s="47">
        <f>'[1]M6'!E95</f>
        <v>13.875</v>
      </c>
      <c r="AI10" s="47">
        <f>'[1]M6'!F95</f>
        <v>19</v>
      </c>
      <c r="AJ10" s="1">
        <f t="shared" si="10"/>
        <v>14.947999999999999</v>
      </c>
      <c r="AK10" s="39" t="str">
        <f>IF(AND(AJ10&gt;=12,AG10&gt;=6,AH10&gt;=6,AI10&gt;=6),"V",IF(AND(AJ10&gt;=8,AG10&gt;=6,AH10&gt;=6,AI10&gt;=6),"NV","AR"))</f>
        <v>V</v>
      </c>
      <c r="AL10" s="39" t="str">
        <f t="shared" si="11"/>
        <v>V</v>
      </c>
      <c r="AM10" s="47">
        <v>11</v>
      </c>
      <c r="AN10" s="47">
        <v>18.5</v>
      </c>
      <c r="AO10" s="47">
        <v>17</v>
      </c>
      <c r="AP10" s="1">
        <f t="shared" si="12"/>
        <v>15.23</v>
      </c>
      <c r="AQ10" s="39" t="str">
        <f>IF(AND(AP10&gt;=12,AM10&gt;=6,AN10&gt;=6,AO10&gt;=6),"V",IF(AND(AP10&gt;=8,AM10&gt;=6,AN10&gt;=6,AO10&gt;=6),"NV","AR"))</f>
        <v>V</v>
      </c>
      <c r="AR10" s="39" t="str">
        <f t="shared" si="13"/>
        <v>V</v>
      </c>
      <c r="AS10" s="47">
        <f>'[1]M8 '!D94</f>
        <v>17</v>
      </c>
      <c r="AT10" s="47">
        <f>'[1]M8 '!E94</f>
        <v>18</v>
      </c>
      <c r="AU10" s="47">
        <f>'[1]M8 '!F94</f>
        <v>10</v>
      </c>
      <c r="AV10" s="1">
        <f t="shared" si="14"/>
        <v>15.620000000000001</v>
      </c>
      <c r="AW10" s="39" t="str">
        <f>IF(AND(AV10&gt;=12,AS10&gt;=6,AT10&gt;=6,AU10&gt;=6),"V",IF(AND(AV10&gt;=8,AS10&gt;=6,AT10&gt;=6,AU10&gt;=6),"NV","AR"))</f>
        <v>V</v>
      </c>
      <c r="AX10" s="39" t="str">
        <f t="shared" si="15"/>
        <v>V</v>
      </c>
      <c r="AY10" s="1">
        <f t="shared" si="16"/>
        <v>15.535937500000001</v>
      </c>
      <c r="AZ10" s="39" t="s">
        <v>457</v>
      </c>
    </row>
    <row r="11" spans="1:52" ht="15" customHeight="1">
      <c r="A11" s="44">
        <f t="shared" si="17"/>
        <v>5</v>
      </c>
      <c r="B11" s="22" t="s">
        <v>405</v>
      </c>
      <c r="C11" s="23" t="s">
        <v>106</v>
      </c>
      <c r="D11" s="45">
        <v>12</v>
      </c>
      <c r="E11" s="45">
        <v>16.75</v>
      </c>
      <c r="F11" s="46">
        <f t="shared" si="0"/>
        <v>13.899999999999999</v>
      </c>
      <c r="G11" s="39"/>
      <c r="H11" s="39" t="str">
        <f t="shared" si="1"/>
        <v>V</v>
      </c>
      <c r="I11" s="45">
        <v>14.875</v>
      </c>
      <c r="J11" s="45">
        <v>16.3</v>
      </c>
      <c r="K11" s="45">
        <v>7</v>
      </c>
      <c r="L11" s="46">
        <f t="shared" si="2"/>
        <v>13.2685</v>
      </c>
      <c r="M11" s="39"/>
      <c r="N11" s="39" t="str">
        <f t="shared" si="3"/>
        <v>V</v>
      </c>
      <c r="O11" s="47">
        <v>10.866</v>
      </c>
      <c r="P11" s="47">
        <v>13.5</v>
      </c>
      <c r="Q11" s="47">
        <v>14</v>
      </c>
      <c r="R11" s="1">
        <f t="shared" si="4"/>
        <v>12.6464</v>
      </c>
      <c r="S11" s="39"/>
      <c r="T11" s="39" t="str">
        <f t="shared" si="5"/>
        <v>V</v>
      </c>
      <c r="U11" s="47">
        <v>14</v>
      </c>
      <c r="V11" s="47">
        <v>15.1</v>
      </c>
      <c r="W11" s="47">
        <v>14</v>
      </c>
      <c r="X11" s="1">
        <f t="shared" si="6"/>
        <v>14.374000000000002</v>
      </c>
      <c r="Y11" s="39"/>
      <c r="Z11" s="39" t="str">
        <f t="shared" si="7"/>
        <v>V</v>
      </c>
      <c r="AA11" s="47">
        <v>15</v>
      </c>
      <c r="AB11" s="47">
        <v>19</v>
      </c>
      <c r="AC11" s="47">
        <v>20</v>
      </c>
      <c r="AD11" s="1">
        <f t="shared" si="8"/>
        <v>18.1</v>
      </c>
      <c r="AE11" s="39"/>
      <c r="AF11" s="39" t="str">
        <f t="shared" si="9"/>
        <v>V</v>
      </c>
      <c r="AG11" s="47">
        <f>'[1]M6'!D99</f>
        <v>18.05</v>
      </c>
      <c r="AH11" s="47">
        <f>'[1]M6'!E99</f>
        <v>13.799999999999997</v>
      </c>
      <c r="AI11" s="47">
        <f>'[1]M6'!F99</f>
        <v>20</v>
      </c>
      <c r="AJ11" s="1">
        <f t="shared" si="10"/>
        <v>17.314</v>
      </c>
      <c r="AK11" s="39"/>
      <c r="AL11" s="39" t="str">
        <f t="shared" si="11"/>
        <v>V</v>
      </c>
      <c r="AM11" s="47">
        <v>15.5</v>
      </c>
      <c r="AN11" s="47">
        <v>16</v>
      </c>
      <c r="AO11" s="47">
        <v>15</v>
      </c>
      <c r="AP11" s="1">
        <f t="shared" si="12"/>
        <v>15.62</v>
      </c>
      <c r="AQ11" s="39"/>
      <c r="AR11" s="39" t="str">
        <f t="shared" si="13"/>
        <v>V</v>
      </c>
      <c r="AS11" s="47">
        <f>'[1]M8 '!D98</f>
        <v>20</v>
      </c>
      <c r="AT11" s="47">
        <f>'[1]M8 '!E98</f>
        <v>19</v>
      </c>
      <c r="AU11" s="47">
        <f>'[1]M8 '!F98</f>
        <v>17</v>
      </c>
      <c r="AV11" s="1">
        <f t="shared" si="14"/>
        <v>18.88</v>
      </c>
      <c r="AW11" s="39"/>
      <c r="AX11" s="39" t="str">
        <f t="shared" si="15"/>
        <v>V</v>
      </c>
      <c r="AY11" s="1">
        <f t="shared" si="16"/>
        <v>15.5128625</v>
      </c>
      <c r="AZ11" s="39" t="s">
        <v>457</v>
      </c>
    </row>
    <row r="12" spans="1:52" ht="15" customHeight="1">
      <c r="A12" s="44">
        <f t="shared" si="17"/>
        <v>6</v>
      </c>
      <c r="B12" s="22" t="s">
        <v>372</v>
      </c>
      <c r="C12" s="23" t="s">
        <v>373</v>
      </c>
      <c r="D12" s="45">
        <v>15</v>
      </c>
      <c r="E12" s="45">
        <v>16.25</v>
      </c>
      <c r="F12" s="46">
        <f t="shared" si="0"/>
        <v>15.5</v>
      </c>
      <c r="G12" s="39"/>
      <c r="H12" s="39" t="str">
        <f t="shared" si="1"/>
        <v>V</v>
      </c>
      <c r="I12" s="45">
        <v>17.125</v>
      </c>
      <c r="J12" s="45">
        <v>15</v>
      </c>
      <c r="K12" s="45">
        <v>14.8</v>
      </c>
      <c r="L12" s="46">
        <f t="shared" si="2"/>
        <v>15.581500000000002</v>
      </c>
      <c r="M12" s="39"/>
      <c r="N12" s="39" t="str">
        <f t="shared" si="3"/>
        <v>V</v>
      </c>
      <c r="O12" s="47">
        <v>12.466000000000001</v>
      </c>
      <c r="P12" s="47">
        <v>15</v>
      </c>
      <c r="Q12" s="47">
        <v>15.5</v>
      </c>
      <c r="R12" s="1">
        <f t="shared" si="4"/>
        <v>14.1864</v>
      </c>
      <c r="S12" s="39"/>
      <c r="T12" s="39" t="str">
        <f t="shared" si="5"/>
        <v>V</v>
      </c>
      <c r="U12" s="47">
        <v>12</v>
      </c>
      <c r="V12" s="47">
        <v>13.8</v>
      </c>
      <c r="W12" s="47">
        <v>12</v>
      </c>
      <c r="X12" s="1">
        <f t="shared" si="6"/>
        <v>12.612000000000002</v>
      </c>
      <c r="Y12" s="39"/>
      <c r="Z12" s="39" t="str">
        <f t="shared" si="7"/>
        <v>V</v>
      </c>
      <c r="AA12" s="47">
        <v>15</v>
      </c>
      <c r="AB12" s="47">
        <v>19</v>
      </c>
      <c r="AC12" s="47">
        <v>20</v>
      </c>
      <c r="AD12" s="1">
        <f t="shared" si="8"/>
        <v>18.1</v>
      </c>
      <c r="AE12" s="39"/>
      <c r="AF12" s="39" t="str">
        <f t="shared" si="9"/>
        <v>V</v>
      </c>
      <c r="AG12" s="47">
        <f>'[1]M6'!D77</f>
        <v>17.9</v>
      </c>
      <c r="AH12" s="47">
        <f>'[1]M6'!E77</f>
        <v>11.399999999999999</v>
      </c>
      <c r="AI12" s="47">
        <f>'[1]M6'!F77</f>
        <v>20</v>
      </c>
      <c r="AJ12" s="1">
        <f t="shared" si="10"/>
        <v>16.491999999999997</v>
      </c>
      <c r="AK12" s="39"/>
      <c r="AL12" s="39" t="str">
        <f t="shared" si="11"/>
        <v>V</v>
      </c>
      <c r="AM12" s="47">
        <v>12</v>
      </c>
      <c r="AN12" s="47">
        <v>14</v>
      </c>
      <c r="AO12" s="47">
        <v>14</v>
      </c>
      <c r="AP12" s="1">
        <f t="shared" si="12"/>
        <v>13.2</v>
      </c>
      <c r="AQ12" s="39"/>
      <c r="AR12" s="39" t="str">
        <f t="shared" si="13"/>
        <v>V</v>
      </c>
      <c r="AS12" s="47">
        <f>'[1]M8 '!D76</f>
        <v>19</v>
      </c>
      <c r="AT12" s="47">
        <f>'[1]M8 '!E76</f>
        <v>19</v>
      </c>
      <c r="AU12" s="47">
        <f>'[1]M8 '!F76</f>
        <v>13</v>
      </c>
      <c r="AV12" s="1">
        <f t="shared" si="14"/>
        <v>17.5</v>
      </c>
      <c r="AW12" s="39"/>
      <c r="AX12" s="39" t="str">
        <f t="shared" si="15"/>
        <v>V</v>
      </c>
      <c r="AY12" s="1">
        <f t="shared" si="16"/>
        <v>15.396487500000001</v>
      </c>
      <c r="AZ12" s="39" t="s">
        <v>457</v>
      </c>
    </row>
    <row r="13" spans="1:52" ht="15" customHeight="1">
      <c r="A13" s="44">
        <f t="shared" si="17"/>
        <v>7</v>
      </c>
      <c r="B13" s="25" t="s">
        <v>381</v>
      </c>
      <c r="C13" s="23" t="s">
        <v>382</v>
      </c>
      <c r="D13" s="45">
        <v>13.25</v>
      </c>
      <c r="E13" s="45">
        <v>12.25</v>
      </c>
      <c r="F13" s="46">
        <f t="shared" si="0"/>
        <v>12.85</v>
      </c>
      <c r="G13" s="39"/>
      <c r="H13" s="39" t="str">
        <f t="shared" si="1"/>
        <v>V</v>
      </c>
      <c r="I13" s="45">
        <v>14.25</v>
      </c>
      <c r="J13" s="45">
        <v>16.1</v>
      </c>
      <c r="K13" s="45">
        <v>13</v>
      </c>
      <c r="L13" s="46">
        <f t="shared" si="2"/>
        <v>14.677</v>
      </c>
      <c r="M13" s="39"/>
      <c r="N13" s="39" t="str">
        <f t="shared" si="3"/>
        <v>V</v>
      </c>
      <c r="O13" s="47">
        <v>14.266</v>
      </c>
      <c r="P13" s="47">
        <v>18.5</v>
      </c>
      <c r="Q13" s="47">
        <v>17</v>
      </c>
      <c r="R13" s="1">
        <f t="shared" si="4"/>
        <v>16.206400000000002</v>
      </c>
      <c r="S13" s="39"/>
      <c r="T13" s="39" t="str">
        <f t="shared" si="5"/>
        <v>V</v>
      </c>
      <c r="U13" s="47">
        <v>15.5</v>
      </c>
      <c r="V13" s="47">
        <v>15.1</v>
      </c>
      <c r="W13" s="47">
        <v>14</v>
      </c>
      <c r="X13" s="1">
        <f t="shared" si="6"/>
        <v>14.869</v>
      </c>
      <c r="Y13" s="39"/>
      <c r="Z13" s="39" t="str">
        <f t="shared" si="7"/>
        <v>V</v>
      </c>
      <c r="AA13" s="47">
        <v>17</v>
      </c>
      <c r="AB13" s="47">
        <v>18</v>
      </c>
      <c r="AC13" s="47">
        <v>16.5</v>
      </c>
      <c r="AD13" s="1">
        <f t="shared" si="8"/>
        <v>17.25</v>
      </c>
      <c r="AE13" s="39"/>
      <c r="AF13" s="39" t="str">
        <f t="shared" si="9"/>
        <v>V</v>
      </c>
      <c r="AG13" s="47">
        <f>'[1]M6'!D83</f>
        <v>18.2</v>
      </c>
      <c r="AH13" s="47">
        <f>'[1]M6'!E83</f>
        <v>8</v>
      </c>
      <c r="AI13" s="47">
        <f>'[1]M6'!F83</f>
        <v>18.5</v>
      </c>
      <c r="AJ13" s="1">
        <f t="shared" si="10"/>
        <v>15.032</v>
      </c>
      <c r="AK13" s="39"/>
      <c r="AL13" s="39" t="str">
        <f t="shared" si="11"/>
        <v>V</v>
      </c>
      <c r="AM13" s="47">
        <v>15</v>
      </c>
      <c r="AN13" s="47">
        <v>19.5</v>
      </c>
      <c r="AO13" s="47">
        <v>18</v>
      </c>
      <c r="AP13" s="1">
        <f t="shared" si="12"/>
        <v>17.43</v>
      </c>
      <c r="AQ13" s="39"/>
      <c r="AR13" s="39" t="str">
        <f t="shared" si="13"/>
        <v>V</v>
      </c>
      <c r="AS13" s="47">
        <f>'[1]M8 '!D82</f>
        <v>16</v>
      </c>
      <c r="AT13" s="47">
        <f>'[1]M8 '!E82</f>
        <v>17</v>
      </c>
      <c r="AU13" s="47">
        <f>'[1]M8 '!F82</f>
        <v>9</v>
      </c>
      <c r="AV13" s="1">
        <f t="shared" si="14"/>
        <v>14.620000000000001</v>
      </c>
      <c r="AW13" s="39"/>
      <c r="AX13" s="39" t="str">
        <f t="shared" si="15"/>
        <v>V</v>
      </c>
      <c r="AY13" s="1">
        <f t="shared" si="16"/>
        <v>15.366800000000001</v>
      </c>
      <c r="AZ13" s="39" t="s">
        <v>457</v>
      </c>
    </row>
    <row r="14" spans="1:52" ht="15" customHeight="1">
      <c r="A14" s="44">
        <f t="shared" si="17"/>
        <v>8</v>
      </c>
      <c r="B14" s="25" t="s">
        <v>280</v>
      </c>
      <c r="C14" s="23" t="s">
        <v>281</v>
      </c>
      <c r="D14" s="45">
        <v>12.5</v>
      </c>
      <c r="E14" s="45">
        <v>14.75</v>
      </c>
      <c r="F14" s="46">
        <f t="shared" si="0"/>
        <v>13.4</v>
      </c>
      <c r="G14" s="39" t="str">
        <f>IF(AND(F14&gt;=12,D14&gt;=6,E14&gt;=6),"V",IF(AND(F14&gt;=8,D14&gt;=6,E14&gt;=6),"NV","AR"))</f>
        <v>V</v>
      </c>
      <c r="H14" s="39" t="str">
        <f t="shared" si="1"/>
        <v>V</v>
      </c>
      <c r="I14" s="45">
        <v>13</v>
      </c>
      <c r="J14" s="45">
        <v>13.899999999999999</v>
      </c>
      <c r="K14" s="45">
        <v>15.400000000000002</v>
      </c>
      <c r="L14" s="46">
        <f t="shared" si="2"/>
        <v>14.05</v>
      </c>
      <c r="M14" s="39" t="str">
        <f>IF(AND(L14&gt;=12,I14&gt;=6,J14&gt;=6,K14&gt;=6),"V",IF(AND(L14&gt;=8,I14&gt;=6,J14&gt;=6,K14&gt;=6),"NV","AR"))</f>
        <v>V</v>
      </c>
      <c r="N14" s="39" t="str">
        <f t="shared" si="3"/>
        <v>V</v>
      </c>
      <c r="O14" s="47">
        <v>11.600000000000001</v>
      </c>
      <c r="P14" s="47">
        <v>11</v>
      </c>
      <c r="Q14" s="47">
        <v>13</v>
      </c>
      <c r="R14" s="1">
        <f t="shared" si="4"/>
        <v>12.040000000000001</v>
      </c>
      <c r="S14" s="39" t="str">
        <f>IF(AND(R14&gt;=12,O14&gt;=6,P14&gt;=6,Q14&gt;=6),"V",IF(AND(R14&gt;=8,O14&gt;=6,P14&gt;=6,Q14&gt;=6),"NV","AR"))</f>
        <v>V</v>
      </c>
      <c r="T14" s="39" t="str">
        <f t="shared" si="5"/>
        <v>V</v>
      </c>
      <c r="U14" s="47">
        <v>16</v>
      </c>
      <c r="V14" s="47">
        <v>16.1</v>
      </c>
      <c r="W14" s="47">
        <v>16</v>
      </c>
      <c r="X14" s="1">
        <f t="shared" si="6"/>
        <v>16.034000000000002</v>
      </c>
      <c r="Y14" s="39" t="str">
        <f>IF(AND(X14&gt;=12,U14&gt;=6,V14&gt;=6,W14&gt;=6),"V",IF(AND(X14&gt;=8,U14&gt;=6,V14&gt;=6,W14&gt;=6),"NV","AR"))</f>
        <v>V</v>
      </c>
      <c r="Z14" s="39" t="str">
        <f t="shared" si="7"/>
        <v>V</v>
      </c>
      <c r="AA14" s="47">
        <v>16</v>
      </c>
      <c r="AB14" s="47">
        <v>19</v>
      </c>
      <c r="AC14" s="47">
        <v>20</v>
      </c>
      <c r="AD14" s="1">
        <f t="shared" si="8"/>
        <v>18.4</v>
      </c>
      <c r="AE14" s="39" t="str">
        <f>IF(AND(AD14&gt;=12,AA14&gt;=6,AB14&gt;=6,AC14&gt;=6),"V",IF(AND(AD14&gt;=8,AA14&gt;=6,AB14&gt;=6,AC14&gt;=6),"NV","AR"))</f>
        <v>V</v>
      </c>
      <c r="AF14" s="39" t="str">
        <f t="shared" si="9"/>
        <v>V</v>
      </c>
      <c r="AG14" s="47">
        <f>'[1]M6'!D19</f>
        <v>17.93</v>
      </c>
      <c r="AH14" s="47">
        <f>'[1]M6'!E19</f>
        <v>13.2</v>
      </c>
      <c r="AI14" s="47">
        <f>'[1]M6'!F19</f>
        <v>19.75</v>
      </c>
      <c r="AJ14" s="1">
        <f t="shared" si="10"/>
        <v>16.9988</v>
      </c>
      <c r="AK14" s="39" t="str">
        <f>IF(AND(AJ14&gt;=12,AG14&gt;=6,AH14&gt;=6,AI14&gt;=6),"V",IF(AND(AJ14&gt;=8,AG14&gt;=6,AH14&gt;=6,AI14&gt;=6),"NV","AR"))</f>
        <v>V</v>
      </c>
      <c r="AL14" s="39" t="str">
        <f t="shared" si="11"/>
        <v>V</v>
      </c>
      <c r="AM14" s="47">
        <v>13</v>
      </c>
      <c r="AN14" s="47">
        <v>16.5</v>
      </c>
      <c r="AO14" s="47">
        <v>11</v>
      </c>
      <c r="AP14" s="1">
        <f t="shared" si="12"/>
        <v>14.11</v>
      </c>
      <c r="AQ14" s="39" t="str">
        <f>IF(AND(AP14&gt;=12,AM14&gt;=6,AN14&gt;=6,AO14&gt;=6),"V",IF(AND(AP14&gt;=8,AM14&gt;=6,AN14&gt;=6,AO14&gt;=6),"NV","AR"))</f>
        <v>V</v>
      </c>
      <c r="AR14" s="39" t="str">
        <f t="shared" si="13"/>
        <v>V</v>
      </c>
      <c r="AS14" s="47">
        <f>'[1]M8 '!D18</f>
        <v>20</v>
      </c>
      <c r="AT14" s="47">
        <f>'[1]M8 '!E18</f>
        <v>19</v>
      </c>
      <c r="AU14" s="47">
        <f>'[1]M8 '!F18</f>
        <v>12</v>
      </c>
      <c r="AV14" s="1">
        <f t="shared" si="14"/>
        <v>17.63</v>
      </c>
      <c r="AW14" s="39" t="str">
        <f>IF(AND(AV14&gt;=12,AS14&gt;=6,AT14&gt;=6,AU14&gt;=6),"V",IF(AND(AV14&gt;=8,AS14&gt;=6,AT14&gt;=6,AU14&gt;=6),"NV","AR"))</f>
        <v>V</v>
      </c>
      <c r="AX14" s="39" t="str">
        <f t="shared" si="15"/>
        <v>V</v>
      </c>
      <c r="AY14" s="1">
        <f t="shared" si="16"/>
        <v>15.33285</v>
      </c>
      <c r="AZ14" s="39" t="s">
        <v>457</v>
      </c>
    </row>
    <row r="15" spans="1:52" ht="15" customHeight="1">
      <c r="A15" s="44">
        <f t="shared" si="17"/>
        <v>9</v>
      </c>
      <c r="B15" s="28" t="s">
        <v>445</v>
      </c>
      <c r="C15" s="28" t="s">
        <v>84</v>
      </c>
      <c r="D15" s="45">
        <v>9.5</v>
      </c>
      <c r="E15" s="45">
        <v>14.75</v>
      </c>
      <c r="F15" s="46">
        <f t="shared" si="0"/>
        <v>11.600000000000001</v>
      </c>
      <c r="G15" s="39" t="str">
        <f>IF(AND(F15&gt;=12,D15&gt;=6,E15&gt;=6),"V",IF(AND(F15&gt;=8,D15&gt;=6,E15&gt;=6),"NV","AR"))</f>
        <v>NV</v>
      </c>
      <c r="H15" s="39" t="s">
        <v>454</v>
      </c>
      <c r="I15" s="45">
        <v>14.125</v>
      </c>
      <c r="J15" s="45">
        <v>15.600000000000001</v>
      </c>
      <c r="K15" s="45">
        <v>13.899999999999999</v>
      </c>
      <c r="L15" s="46">
        <f t="shared" si="2"/>
        <v>14.6815</v>
      </c>
      <c r="M15" s="39" t="str">
        <f>IF(AND(L15&gt;=12,I15&gt;=6,J15&gt;=6,K15&gt;=6),"V",IF(AND(L15&gt;=8,I15&gt;=6,J15&gt;=6,K15&gt;=6),"NV","AR"))</f>
        <v>V</v>
      </c>
      <c r="N15" s="39" t="str">
        <f t="shared" si="3"/>
        <v>V</v>
      </c>
      <c r="O15" s="47">
        <v>11.232</v>
      </c>
      <c r="P15" s="47">
        <v>10</v>
      </c>
      <c r="Q15" s="47">
        <v>15.5</v>
      </c>
      <c r="R15" s="1">
        <f t="shared" si="4"/>
        <v>12.6928</v>
      </c>
      <c r="S15" s="39" t="str">
        <f>IF(AND(R15&gt;=12,O15&gt;=6,P15&gt;=6,Q15&gt;=6),"V",IF(AND(R15&gt;=8,O15&gt;=6,P15&gt;=6,Q15&gt;=6),"NV","AR"))</f>
        <v>V</v>
      </c>
      <c r="T15" s="39" t="str">
        <f t="shared" si="5"/>
        <v>V</v>
      </c>
      <c r="U15" s="47">
        <v>14</v>
      </c>
      <c r="V15" s="47">
        <v>16.8</v>
      </c>
      <c r="W15" s="47">
        <v>14</v>
      </c>
      <c r="X15" s="1">
        <f t="shared" si="6"/>
        <v>14.952000000000002</v>
      </c>
      <c r="Y15" s="39" t="str">
        <f>IF(AND(X15&gt;=12,U15&gt;=6,V15&gt;=6,W15&gt;=6),"V",IF(AND(X15&gt;=8,U15&gt;=6,V15&gt;=6,W15&gt;=6),"NV","AR"))</f>
        <v>V</v>
      </c>
      <c r="Z15" s="39" t="str">
        <f t="shared" si="7"/>
        <v>V</v>
      </c>
      <c r="AA15" s="47">
        <v>17</v>
      </c>
      <c r="AB15" s="47">
        <v>18</v>
      </c>
      <c r="AC15" s="47">
        <v>20</v>
      </c>
      <c r="AD15" s="1">
        <f t="shared" si="8"/>
        <v>18.3</v>
      </c>
      <c r="AE15" s="39" t="str">
        <f>IF(AND(AD15&gt;=12,AA15&gt;=6,AB15&gt;=6,AC15&gt;=6),"V",IF(AND(AD15&gt;=8,AA15&gt;=6,AB15&gt;=6,AC15&gt;=6),"NV","AR"))</f>
        <v>V</v>
      </c>
      <c r="AF15" s="39" t="str">
        <f t="shared" si="9"/>
        <v>V</v>
      </c>
      <c r="AG15" s="47">
        <f>'[1]M6'!D125</f>
        <v>18.2</v>
      </c>
      <c r="AH15" s="47">
        <f>'[1]M6'!E125</f>
        <v>13.799999999999997</v>
      </c>
      <c r="AI15" s="47">
        <f>'[1]M6'!F125</f>
        <v>18.75</v>
      </c>
      <c r="AJ15" s="1">
        <f t="shared" si="10"/>
        <v>16.968</v>
      </c>
      <c r="AK15" s="39" t="str">
        <f>IF(AND(AJ15&gt;=12,AG15&gt;=6,AH15&gt;=6,AI15&gt;=6),"V",IF(AND(AJ15&gt;=8,AG15&gt;=6,AH15&gt;=6,AI15&gt;=6),"NV","AR"))</f>
        <v>V</v>
      </c>
      <c r="AL15" s="39" t="str">
        <f t="shared" si="11"/>
        <v>V</v>
      </c>
      <c r="AM15" s="47">
        <v>16</v>
      </c>
      <c r="AN15" s="47">
        <v>16</v>
      </c>
      <c r="AO15" s="47">
        <v>11</v>
      </c>
      <c r="AP15" s="1">
        <f t="shared" si="12"/>
        <v>15.100000000000001</v>
      </c>
      <c r="AQ15" s="39" t="str">
        <f>IF(AND(AP15&gt;=12,AM15&gt;=6,AN15&gt;=6,AO15&gt;=6),"V",IF(AND(AP15&gt;=8,AM15&gt;=6,AN15&gt;=6,AO15&gt;=6),"NV","AR"))</f>
        <v>V</v>
      </c>
      <c r="AR15" s="39" t="str">
        <f t="shared" si="13"/>
        <v>V</v>
      </c>
      <c r="AS15" s="47">
        <f>'[1]M8 '!D124</f>
        <v>20</v>
      </c>
      <c r="AT15" s="47">
        <f>'[1]M8 '!E124</f>
        <v>19</v>
      </c>
      <c r="AU15" s="47">
        <f>'[1]M8 '!F124</f>
        <v>13</v>
      </c>
      <c r="AV15" s="1">
        <f t="shared" si="14"/>
        <v>17.88</v>
      </c>
      <c r="AW15" s="39" t="str">
        <f>IF(AND(AV15&gt;=12,AS15&gt;=6,AT15&gt;=6,AU15&gt;=6),"V",IF(AND(AV15&gt;=8,AS15&gt;=6,AT15&gt;=6,AU15&gt;=6),"NV","AR"))</f>
        <v>V</v>
      </c>
      <c r="AX15" s="39" t="str">
        <f t="shared" si="15"/>
        <v>V</v>
      </c>
      <c r="AY15" s="1">
        <f t="shared" si="16"/>
        <v>15.271787499999999</v>
      </c>
      <c r="AZ15" s="39" t="s">
        <v>457</v>
      </c>
    </row>
    <row r="16" spans="1:52" ht="15" customHeight="1">
      <c r="A16" s="44">
        <f t="shared" si="17"/>
        <v>10</v>
      </c>
      <c r="B16" s="25" t="s">
        <v>283</v>
      </c>
      <c r="C16" s="23" t="s">
        <v>284</v>
      </c>
      <c r="D16" s="45">
        <v>13.25</v>
      </c>
      <c r="E16" s="45">
        <v>12</v>
      </c>
      <c r="F16" s="46">
        <f t="shared" si="0"/>
        <v>12.75</v>
      </c>
      <c r="G16" s="39" t="str">
        <f>IF(AND(F16&gt;=12,D16&gt;=6,E16&gt;=6),"V",IF(AND(F16&gt;=8,D16&gt;=6,E16&gt;=6),"NV","AR"))</f>
        <v>V</v>
      </c>
      <c r="H16" s="39" t="str">
        <f>IF(AND(F16&gt;=12,D16&gt;=6,E16&gt;=6),"V",IF(AND(F16&gt;=8,D16&gt;=6,E16&gt;=6),"NV","AR"))</f>
        <v>V</v>
      </c>
      <c r="I16" s="45">
        <v>13.625</v>
      </c>
      <c r="J16" s="45">
        <v>12.100000000000001</v>
      </c>
      <c r="K16" s="45">
        <v>11.600000000000001</v>
      </c>
      <c r="L16" s="46">
        <f t="shared" si="2"/>
        <v>12.4175</v>
      </c>
      <c r="M16" s="39" t="str">
        <f>IF(AND(L16&gt;=12,I16&gt;=6,J16&gt;=6,K16&gt;=6),"V",IF(AND(L16&gt;=8,I16&gt;=6,J16&gt;=6,K16&gt;=6),"NV","AR"))</f>
        <v>V</v>
      </c>
      <c r="N16" s="39" t="str">
        <f t="shared" si="3"/>
        <v>V</v>
      </c>
      <c r="O16" s="47">
        <v>15.8</v>
      </c>
      <c r="P16" s="47">
        <v>11</v>
      </c>
      <c r="Q16" s="47">
        <v>16.5</v>
      </c>
      <c r="R16" s="1">
        <f t="shared" si="4"/>
        <v>15.120000000000001</v>
      </c>
      <c r="S16" s="39" t="str">
        <f>IF(AND(R16&gt;=12,O16&gt;=6,P16&gt;=6,Q16&gt;=6),"V",IF(AND(R16&gt;=8,O16&gt;=6,P16&gt;=6,Q16&gt;=6),"NV","AR"))</f>
        <v>V</v>
      </c>
      <c r="T16" s="39" t="str">
        <f t="shared" si="5"/>
        <v>V</v>
      </c>
      <c r="U16" s="47">
        <v>17</v>
      </c>
      <c r="V16" s="47">
        <v>15.1</v>
      </c>
      <c r="W16" s="47">
        <v>16</v>
      </c>
      <c r="X16" s="1">
        <f t="shared" si="6"/>
        <v>16.024</v>
      </c>
      <c r="Y16" s="39" t="str">
        <f>IF(AND(X16&gt;=12,U16&gt;=6,V16&gt;=6,W16&gt;=6),"V",IF(AND(X16&gt;=8,U16&gt;=6,V16&gt;=6,W16&gt;=6),"NV","AR"))</f>
        <v>V</v>
      </c>
      <c r="Z16" s="39" t="str">
        <f t="shared" si="7"/>
        <v>V</v>
      </c>
      <c r="AA16" s="47">
        <v>15</v>
      </c>
      <c r="AB16" s="47">
        <v>18</v>
      </c>
      <c r="AC16" s="47">
        <v>20</v>
      </c>
      <c r="AD16" s="1">
        <f t="shared" si="8"/>
        <v>17.7</v>
      </c>
      <c r="AE16" s="39" t="str">
        <f>IF(AND(AD16&gt;=12,AA16&gt;=6,AB16&gt;=6,AC16&gt;=6),"V",IF(AND(AD16&gt;=8,AA16&gt;=6,AB16&gt;=6,AC16&gt;=6),"NV","AR"))</f>
        <v>V</v>
      </c>
      <c r="AF16" s="39" t="str">
        <f t="shared" si="9"/>
        <v>V</v>
      </c>
      <c r="AG16" s="47">
        <f>'[1]M6'!D21</f>
        <v>15.1</v>
      </c>
      <c r="AH16" s="47">
        <f>'[1]M6'!E21</f>
        <v>13.2</v>
      </c>
      <c r="AI16" s="47">
        <f>'[1]M6'!F21</f>
        <v>20</v>
      </c>
      <c r="AJ16" s="1">
        <f t="shared" si="10"/>
        <v>16.060000000000002</v>
      </c>
      <c r="AK16" s="39" t="str">
        <f>IF(AND(AJ16&gt;=12,AG16&gt;=6,AH16&gt;=6,AI16&gt;=6),"V",IF(AND(AJ16&gt;=8,AG16&gt;=6,AH16&gt;=6,AI16&gt;=6),"NV","AR"))</f>
        <v>V</v>
      </c>
      <c r="AL16" s="39" t="str">
        <f t="shared" si="11"/>
        <v>V</v>
      </c>
      <c r="AM16" s="47">
        <v>9</v>
      </c>
      <c r="AN16" s="47">
        <v>18.5</v>
      </c>
      <c r="AO16" s="47">
        <v>13</v>
      </c>
      <c r="AP16" s="1">
        <f t="shared" si="12"/>
        <v>13.709999999999999</v>
      </c>
      <c r="AQ16" s="39" t="str">
        <f>IF(AND(AP16&gt;=12,AM16&gt;=6,AN16&gt;=6,AO16&gt;=6),"V",IF(AND(AP16&gt;=8,AM16&gt;=6,AN16&gt;=6,AO16&gt;=6),"NV","AR"))</f>
        <v>V</v>
      </c>
      <c r="AR16" s="39" t="str">
        <f t="shared" si="13"/>
        <v>V</v>
      </c>
      <c r="AS16" s="47">
        <f>'[1]M8 '!D20</f>
        <v>20</v>
      </c>
      <c r="AT16" s="47">
        <f>'[1]M8 '!E20</f>
        <v>19</v>
      </c>
      <c r="AU16" s="47">
        <f>'[1]M8 '!F20</f>
        <v>14</v>
      </c>
      <c r="AV16" s="1">
        <f t="shared" si="14"/>
        <v>18.13</v>
      </c>
      <c r="AW16" s="39" t="str">
        <f>IF(AND(AV16&gt;=12,AS16&gt;=6,AT16&gt;=6,AU16&gt;=6),"V",IF(AND(AV16&gt;=8,AS16&gt;=6,AT16&gt;=6,AU16&gt;=6),"NV","AR"))</f>
        <v>V</v>
      </c>
      <c r="AX16" s="39" t="str">
        <f t="shared" si="15"/>
        <v>V</v>
      </c>
      <c r="AY16" s="1">
        <f t="shared" si="16"/>
        <v>15.238937499999999</v>
      </c>
      <c r="AZ16" s="39" t="s">
        <v>457</v>
      </c>
    </row>
    <row r="17" spans="1:52" ht="15" customHeight="1">
      <c r="A17" s="44">
        <f t="shared" si="17"/>
        <v>11</v>
      </c>
      <c r="B17" s="22" t="s">
        <v>394</v>
      </c>
      <c r="C17" s="23" t="s">
        <v>302</v>
      </c>
      <c r="D17" s="45">
        <v>12.5</v>
      </c>
      <c r="E17" s="45">
        <v>14.25</v>
      </c>
      <c r="F17" s="46">
        <f t="shared" si="0"/>
        <v>13.2</v>
      </c>
      <c r="G17" s="39" t="str">
        <f>IF(AND(F17&gt;=12,D17&gt;=6,E17&gt;=6),"V",IF(AND(F17&gt;=8,D17&gt;=6,E17&gt;=6),"NV","AR"))</f>
        <v>V</v>
      </c>
      <c r="H17" s="39" t="str">
        <f>IF(AND(F17&gt;=12,D17&gt;=6,E17&gt;=6),"V",IF(AND(F17&gt;=8,D17&gt;=6,E17&gt;=6),"NV","AR"))</f>
        <v>V</v>
      </c>
      <c r="I17" s="45">
        <v>13.375</v>
      </c>
      <c r="J17" s="45">
        <v>13.600000000000001</v>
      </c>
      <c r="K17" s="45">
        <v>13.4</v>
      </c>
      <c r="L17" s="46">
        <f t="shared" si="2"/>
        <v>13.476500000000001</v>
      </c>
      <c r="M17" s="39" t="str">
        <f>IF(AND(L17&gt;=12,I17&gt;=6,J17&gt;=6,K17&gt;=6),"V",IF(AND(L17&gt;=8,I17&gt;=6,J17&gt;=6,K17&gt;=6),"NV","AR"))</f>
        <v>V</v>
      </c>
      <c r="N17" s="39" t="str">
        <f t="shared" si="3"/>
        <v>V</v>
      </c>
      <c r="O17" s="47">
        <v>12.132</v>
      </c>
      <c r="P17" s="47">
        <v>9.5</v>
      </c>
      <c r="Q17" s="47">
        <v>13.5</v>
      </c>
      <c r="R17" s="1">
        <f t="shared" si="4"/>
        <v>12.152800000000001</v>
      </c>
      <c r="S17" s="39" t="str">
        <f>IF(AND(R17&gt;=12,O17&gt;=6,P17&gt;=6,Q17&gt;=6),"V",IF(AND(R17&gt;=8,O17&gt;=6,P17&gt;=6,Q17&gt;=6),"NV","AR"))</f>
        <v>V</v>
      </c>
      <c r="T17" s="39" t="str">
        <f t="shared" si="5"/>
        <v>V</v>
      </c>
      <c r="U17" s="47">
        <v>13</v>
      </c>
      <c r="V17" s="47">
        <v>15.1</v>
      </c>
      <c r="W17" s="47">
        <v>11</v>
      </c>
      <c r="X17" s="1">
        <f t="shared" si="6"/>
        <v>13.054</v>
      </c>
      <c r="Y17" s="39" t="str">
        <f>IF(AND(X17&gt;=12,U17&gt;=6,V17&gt;=6,W17&gt;=6),"V",IF(AND(X17&gt;=8,U17&gt;=6,V17&gt;=6,W17&gt;=6),"NV","AR"))</f>
        <v>V</v>
      </c>
      <c r="Z17" s="39" t="str">
        <f t="shared" si="7"/>
        <v>V</v>
      </c>
      <c r="AA17" s="47">
        <v>15</v>
      </c>
      <c r="AB17" s="47">
        <v>19</v>
      </c>
      <c r="AC17" s="47">
        <v>20</v>
      </c>
      <c r="AD17" s="1">
        <f t="shared" si="8"/>
        <v>18.1</v>
      </c>
      <c r="AE17" s="39" t="str">
        <f>IF(AND(AD17&gt;=12,AA17&gt;=6,AB17&gt;=6,AC17&gt;=6),"V",IF(AND(AD17&gt;=8,AA17&gt;=6,AB17&gt;=6,AC17&gt;=6),"NV","AR"))</f>
        <v>V</v>
      </c>
      <c r="AF17" s="39" t="str">
        <f t="shared" si="9"/>
        <v>V</v>
      </c>
      <c r="AG17" s="47">
        <f>'[1]M6'!D92</f>
        <v>18.259999999999998</v>
      </c>
      <c r="AH17" s="47">
        <f>'[1]M6'!E92</f>
        <v>13.799999999999997</v>
      </c>
      <c r="AI17" s="47">
        <f>'[1]M6'!F92</f>
        <v>20</v>
      </c>
      <c r="AJ17" s="1">
        <f t="shared" si="10"/>
        <v>17.3896</v>
      </c>
      <c r="AK17" s="39" t="str">
        <f>IF(AND(AJ17&gt;=12,AG17&gt;=6,AH17&gt;=6,AI17&gt;=6),"V",IF(AND(AJ17&gt;=8,AG17&gt;=6,AH17&gt;=6,AI17&gt;=6),"NV","AR"))</f>
        <v>V</v>
      </c>
      <c r="AL17" s="39" t="str">
        <f t="shared" si="11"/>
        <v>V</v>
      </c>
      <c r="AM17" s="47">
        <v>13</v>
      </c>
      <c r="AN17" s="47">
        <v>18</v>
      </c>
      <c r="AO17" s="47">
        <v>17.5</v>
      </c>
      <c r="AP17" s="1">
        <f t="shared" si="12"/>
        <v>15.91</v>
      </c>
      <c r="AQ17" s="39" t="str">
        <f>IF(AND(AP17&gt;=12,AM17&gt;=6,AN17&gt;=6,AO17&gt;=6),"V",IF(AND(AP17&gt;=8,AM17&gt;=6,AN17&gt;=6,AO17&gt;=6),"NV","AR"))</f>
        <v>V</v>
      </c>
      <c r="AR17" s="39" t="str">
        <f t="shared" si="13"/>
        <v>V</v>
      </c>
      <c r="AS17" s="47">
        <f>'[1]M8 '!D91</f>
        <v>20</v>
      </c>
      <c r="AT17" s="47">
        <f>'[1]M8 '!E91</f>
        <v>19</v>
      </c>
      <c r="AU17" s="47">
        <f>'[1]M8 '!F91</f>
        <v>15</v>
      </c>
      <c r="AV17" s="1">
        <f t="shared" si="14"/>
        <v>18.38</v>
      </c>
      <c r="AW17" s="39" t="str">
        <f>IF(AND(AV17&gt;=12,AS17&gt;=6,AT17&gt;=6,AU17&gt;=6),"V",IF(AND(AV17&gt;=8,AS17&gt;=6,AT17&gt;=6,AU17&gt;=6),"NV","AR"))</f>
        <v>V</v>
      </c>
      <c r="AX17" s="39" t="str">
        <f t="shared" si="15"/>
        <v>V</v>
      </c>
      <c r="AY17" s="1">
        <f t="shared" si="16"/>
        <v>15.207862500000001</v>
      </c>
      <c r="AZ17" s="39" t="s">
        <v>457</v>
      </c>
    </row>
    <row r="18" spans="1:52" ht="15" customHeight="1">
      <c r="A18" s="44">
        <f t="shared" si="17"/>
        <v>12</v>
      </c>
      <c r="B18" s="25" t="s">
        <v>305</v>
      </c>
      <c r="C18" s="23" t="s">
        <v>306</v>
      </c>
      <c r="D18" s="45">
        <v>12</v>
      </c>
      <c r="E18" s="45">
        <v>14</v>
      </c>
      <c r="F18" s="46">
        <f t="shared" si="0"/>
        <v>12.8</v>
      </c>
      <c r="G18" s="39" t="str">
        <f>IF(AND(F18&gt;=12,D18&gt;=6,E18&gt;=6),"V",IF(AND(F18&gt;=8,D18&gt;=6,E18&gt;=6),"NV","AR"))</f>
        <v>V</v>
      </c>
      <c r="H18" s="39" t="str">
        <f>IF(AND(F18&gt;=12,D18&gt;=6,E18&gt;=6),"V",IF(AND(F18&gt;=8,D18&gt;=6,E18&gt;=6),"NV","AR"))</f>
        <v>V</v>
      </c>
      <c r="I18" s="45">
        <v>15.125</v>
      </c>
      <c r="J18" s="45">
        <v>13.600000000000001</v>
      </c>
      <c r="K18" s="45">
        <v>17</v>
      </c>
      <c r="L18" s="46">
        <f t="shared" si="2"/>
        <v>15.009500000000003</v>
      </c>
      <c r="M18" s="39" t="str">
        <f>IF(AND(L18&gt;=12,I18&gt;=6,J18&gt;=6,K18&gt;=6),"V",IF(AND(L18&gt;=8,I18&gt;=6,J18&gt;=6,K18&gt;=6),"NV","AR"))</f>
        <v>V</v>
      </c>
      <c r="N18" s="39" t="str">
        <f t="shared" si="3"/>
        <v>V</v>
      </c>
      <c r="O18" s="47">
        <v>11.700000000000001</v>
      </c>
      <c r="P18" s="47">
        <v>10</v>
      </c>
      <c r="Q18" s="47">
        <v>15.25</v>
      </c>
      <c r="R18" s="1">
        <f t="shared" si="4"/>
        <v>12.780000000000001</v>
      </c>
      <c r="S18" s="39" t="str">
        <f>IF(AND(R18&gt;=12,O18&gt;=6,P18&gt;=6,Q18&gt;=6),"V",IF(AND(R18&gt;=8,O18&gt;=6,P18&gt;=6,Q18&gt;=6),"NV","AR"))</f>
        <v>V</v>
      </c>
      <c r="T18" s="39" t="str">
        <f t="shared" si="5"/>
        <v>V</v>
      </c>
      <c r="U18" s="47">
        <v>15</v>
      </c>
      <c r="V18" s="47">
        <v>14.600000000000001</v>
      </c>
      <c r="W18" s="47">
        <v>14</v>
      </c>
      <c r="X18" s="1">
        <f t="shared" si="6"/>
        <v>14.534000000000002</v>
      </c>
      <c r="Y18" s="39" t="str">
        <f>IF(AND(X18&gt;=12,U18&gt;=6,V18&gt;=6,W18&gt;=6),"V",IF(AND(X18&gt;=8,U18&gt;=6,V18&gt;=6,W18&gt;=6),"NV","AR"))</f>
        <v>V</v>
      </c>
      <c r="Z18" s="39" t="str">
        <f t="shared" si="7"/>
        <v>V</v>
      </c>
      <c r="AA18" s="47">
        <v>15</v>
      </c>
      <c r="AB18" s="47">
        <v>19</v>
      </c>
      <c r="AC18" s="47">
        <v>20</v>
      </c>
      <c r="AD18" s="1">
        <f t="shared" si="8"/>
        <v>18.1</v>
      </c>
      <c r="AE18" s="39" t="str">
        <f>IF(AND(AD18&gt;=12,AA18&gt;=6,AB18&gt;=6,AC18&gt;=6),"V",IF(AND(AD18&gt;=8,AA18&gt;=6,AB18&gt;=6,AC18&gt;=6),"NV","AR"))</f>
        <v>V</v>
      </c>
      <c r="AF18" s="39" t="str">
        <f t="shared" si="9"/>
        <v>V</v>
      </c>
      <c r="AG18" s="47">
        <f>'[1]M6'!D34</f>
        <v>19.1</v>
      </c>
      <c r="AH18" s="47">
        <f>'[1]M6'!E34</f>
        <v>11.8</v>
      </c>
      <c r="AI18" s="47">
        <f>'[1]M6'!F34</f>
        <v>18.5</v>
      </c>
      <c r="AJ18" s="1">
        <f t="shared" si="10"/>
        <v>16.572000000000003</v>
      </c>
      <c r="AK18" s="39" t="str">
        <f>IF(AND(AJ18&gt;=12,AG18&gt;=6,AH18&gt;=6,AI18&gt;=6),"V",IF(AND(AJ18&gt;=8,AG18&gt;=6,AH18&gt;=6,AI18&gt;=6),"NV","AR"))</f>
        <v>V</v>
      </c>
      <c r="AL18" s="39" t="str">
        <f t="shared" si="11"/>
        <v>V</v>
      </c>
      <c r="AM18" s="47">
        <v>12.5</v>
      </c>
      <c r="AN18" s="47">
        <v>14</v>
      </c>
      <c r="AO18" s="45">
        <v>18.5</v>
      </c>
      <c r="AP18" s="1">
        <f t="shared" si="12"/>
        <v>14.209999999999999</v>
      </c>
      <c r="AQ18" s="39" t="str">
        <f>IF(AND(AP18&gt;=12,AM18&gt;=6,AN18&gt;=6,AO18&gt;=6),"V",IF(AND(AP18&gt;=8,AM18&gt;=6,AN18&gt;=6,AO18&gt;=6),"NV","AR"))</f>
        <v>V</v>
      </c>
      <c r="AR18" s="39" t="str">
        <f t="shared" si="13"/>
        <v>V</v>
      </c>
      <c r="AS18" s="47">
        <f>'[1]M8 '!D33</f>
        <v>19</v>
      </c>
      <c r="AT18" s="47">
        <f>'[1]M8 '!E33</f>
        <v>17</v>
      </c>
      <c r="AU18" s="47">
        <f>'[1]M8 '!F33</f>
        <v>14</v>
      </c>
      <c r="AV18" s="1">
        <f t="shared" si="14"/>
        <v>17.009999999999998</v>
      </c>
      <c r="AW18" s="39" t="str">
        <f>IF(AND(AV18&gt;=12,AS18&gt;=6,AT18&gt;=6,AU18&gt;=6),"V",IF(AND(AV18&gt;=8,AS18&gt;=6,AT18&gt;=6,AU18&gt;=6),"NV","AR"))</f>
        <v>V</v>
      </c>
      <c r="AX18" s="39" t="str">
        <f t="shared" si="15"/>
        <v>V</v>
      </c>
      <c r="AY18" s="1">
        <f t="shared" si="16"/>
        <v>15.1269375</v>
      </c>
      <c r="AZ18" s="39" t="s">
        <v>457</v>
      </c>
    </row>
    <row r="19" spans="1:52" ht="15" customHeight="1">
      <c r="A19" s="44">
        <f t="shared" si="17"/>
        <v>13</v>
      </c>
      <c r="B19" s="25" t="s">
        <v>379</v>
      </c>
      <c r="C19" s="23" t="s">
        <v>380</v>
      </c>
      <c r="D19" s="45">
        <v>13.5</v>
      </c>
      <c r="E19" s="45">
        <v>15.5</v>
      </c>
      <c r="F19" s="46">
        <f t="shared" si="0"/>
        <v>14.3</v>
      </c>
      <c r="G19" s="39"/>
      <c r="H19" s="39" t="str">
        <f>IF(AND(F19&gt;=12,D19&gt;=6,E19&gt;=6),"V",IF(AND(F19&gt;=8,D19&gt;=6,E19&gt;=6),"NV","AR"))</f>
        <v>V</v>
      </c>
      <c r="I19" s="45">
        <v>14.125</v>
      </c>
      <c r="J19" s="45">
        <v>13.200000000000001</v>
      </c>
      <c r="K19" s="45">
        <v>13.000000000000002</v>
      </c>
      <c r="L19" s="46">
        <f t="shared" si="2"/>
        <v>13.421500000000002</v>
      </c>
      <c r="M19" s="39"/>
      <c r="N19" s="39" t="str">
        <f t="shared" si="3"/>
        <v>V</v>
      </c>
      <c r="O19" s="47">
        <v>10.600000000000001</v>
      </c>
      <c r="P19" s="47">
        <v>13</v>
      </c>
      <c r="Q19" s="47">
        <v>15</v>
      </c>
      <c r="R19" s="1">
        <f t="shared" si="4"/>
        <v>12.840000000000002</v>
      </c>
      <c r="S19" s="39"/>
      <c r="T19" s="39" t="str">
        <f t="shared" si="5"/>
        <v>V</v>
      </c>
      <c r="U19" s="47">
        <v>15</v>
      </c>
      <c r="V19" s="47">
        <v>16.6</v>
      </c>
      <c r="W19" s="47">
        <v>14</v>
      </c>
      <c r="X19" s="1">
        <f t="shared" si="6"/>
        <v>15.214000000000002</v>
      </c>
      <c r="Y19" s="39"/>
      <c r="Z19" s="39" t="str">
        <f t="shared" si="7"/>
        <v>V</v>
      </c>
      <c r="AA19" s="47">
        <v>15</v>
      </c>
      <c r="AB19" s="47">
        <v>19</v>
      </c>
      <c r="AC19" s="47">
        <v>20</v>
      </c>
      <c r="AD19" s="1">
        <f t="shared" si="8"/>
        <v>18.1</v>
      </c>
      <c r="AE19" s="39"/>
      <c r="AF19" s="39" t="str">
        <f t="shared" si="9"/>
        <v>V</v>
      </c>
      <c r="AG19" s="47">
        <f>'[1]M6'!D82</f>
        <v>14.799999999999999</v>
      </c>
      <c r="AH19" s="47">
        <f>'[1]M6'!E82</f>
        <v>13.799999999999997</v>
      </c>
      <c r="AI19" s="47">
        <f>'[1]M6'!F82</f>
        <v>20</v>
      </c>
      <c r="AJ19" s="1">
        <f t="shared" si="10"/>
        <v>16.144</v>
      </c>
      <c r="AK19" s="39"/>
      <c r="AL19" s="39" t="str">
        <f t="shared" si="11"/>
        <v>V</v>
      </c>
      <c r="AM19" s="47">
        <v>10</v>
      </c>
      <c r="AN19" s="47">
        <v>17.5</v>
      </c>
      <c r="AO19" s="47">
        <v>13.5</v>
      </c>
      <c r="AP19" s="1">
        <f t="shared" si="12"/>
        <v>13.78</v>
      </c>
      <c r="AQ19" s="39"/>
      <c r="AR19" s="39" t="str">
        <f t="shared" si="13"/>
        <v>V</v>
      </c>
      <c r="AS19" s="47">
        <f>'[1]M8 '!D81</f>
        <v>17</v>
      </c>
      <c r="AT19" s="47">
        <f>'[1]M8 '!E81</f>
        <v>18</v>
      </c>
      <c r="AU19" s="47">
        <f>'[1]M8 '!F81</f>
        <v>16</v>
      </c>
      <c r="AV19" s="1">
        <f t="shared" si="14"/>
        <v>17.12</v>
      </c>
      <c r="AW19" s="39"/>
      <c r="AX19" s="39" t="str">
        <f t="shared" si="15"/>
        <v>V</v>
      </c>
      <c r="AY19" s="1">
        <f t="shared" si="16"/>
        <v>15.114937500000003</v>
      </c>
      <c r="AZ19" s="39" t="s">
        <v>457</v>
      </c>
    </row>
    <row r="20" spans="1:52" ht="15" customHeight="1">
      <c r="A20" s="44">
        <f t="shared" si="17"/>
        <v>14</v>
      </c>
      <c r="B20" s="25" t="s">
        <v>311</v>
      </c>
      <c r="C20" s="23" t="s">
        <v>264</v>
      </c>
      <c r="D20" s="45">
        <v>11</v>
      </c>
      <c r="E20" s="45">
        <v>9.25</v>
      </c>
      <c r="F20" s="46">
        <f t="shared" si="0"/>
        <v>10.3</v>
      </c>
      <c r="G20" s="39" t="str">
        <f>IF(AND(F20&gt;=12,D20&gt;=6,E20&gt;=6),"V",IF(AND(F20&gt;=8,D20&gt;=6,E20&gt;=6),"NV","AR"))</f>
        <v>NV</v>
      </c>
      <c r="H20" s="39" t="s">
        <v>454</v>
      </c>
      <c r="I20" s="45">
        <v>12.125</v>
      </c>
      <c r="J20" s="45">
        <v>13.200000000000001</v>
      </c>
      <c r="K20" s="45">
        <v>16.2</v>
      </c>
      <c r="L20" s="46">
        <f t="shared" si="2"/>
        <v>13.717500000000001</v>
      </c>
      <c r="M20" s="39" t="str">
        <f>IF(AND(L20&gt;=12,I20&gt;=6,J20&gt;=6,K20&gt;=6),"V",IF(AND(L20&gt;=8,I20&gt;=6,J20&gt;=6,K20&gt;=6),"NV","AR"))</f>
        <v>V</v>
      </c>
      <c r="N20" s="39" t="str">
        <f t="shared" si="3"/>
        <v>V</v>
      </c>
      <c r="O20" s="47">
        <v>14.200000000000001</v>
      </c>
      <c r="P20" s="47">
        <v>13.5</v>
      </c>
      <c r="Q20" s="47">
        <v>12.75</v>
      </c>
      <c r="R20" s="1">
        <f t="shared" si="4"/>
        <v>13.48</v>
      </c>
      <c r="S20" s="39" t="str">
        <f>IF(AND(R20&gt;=12,O20&gt;=6,P20&gt;=6,Q20&gt;=6),"V",IF(AND(R20&gt;=8,O20&gt;=6,P20&gt;=6,Q20&gt;=6),"NV","AR"))</f>
        <v>V</v>
      </c>
      <c r="T20" s="39" t="str">
        <f t="shared" si="5"/>
        <v>V</v>
      </c>
      <c r="U20" s="47">
        <v>13</v>
      </c>
      <c r="V20" s="47">
        <v>16.1</v>
      </c>
      <c r="W20" s="47">
        <v>12</v>
      </c>
      <c r="X20" s="1">
        <f t="shared" si="6"/>
        <v>13.724</v>
      </c>
      <c r="Y20" s="39" t="str">
        <f>IF(AND(X20&gt;=12,U20&gt;=6,V20&gt;=6,W20&gt;=6),"V",IF(AND(X20&gt;=8,U20&gt;=6,V20&gt;=6,W20&gt;=6),"NV","AR"))</f>
        <v>V</v>
      </c>
      <c r="Z20" s="39" t="str">
        <f t="shared" si="7"/>
        <v>V</v>
      </c>
      <c r="AA20" s="47">
        <v>15</v>
      </c>
      <c r="AB20" s="47">
        <v>19</v>
      </c>
      <c r="AC20" s="47">
        <v>20</v>
      </c>
      <c r="AD20" s="1">
        <f t="shared" si="8"/>
        <v>18.1</v>
      </c>
      <c r="AE20" s="39" t="str">
        <f>IF(AND(AD20&gt;=12,AA20&gt;=6,AB20&gt;=6,AC20&gt;=6),"V",IF(AND(AD20&gt;=8,AA20&gt;=6,AB20&gt;=6,AC20&gt;=6),"NV","AR"))</f>
        <v>V</v>
      </c>
      <c r="AF20" s="39" t="str">
        <f t="shared" si="9"/>
        <v>V</v>
      </c>
      <c r="AG20" s="47">
        <f>'[1]M6'!D37</f>
        <v>18.05</v>
      </c>
      <c r="AH20" s="47">
        <f>'[1]M6'!E37</f>
        <v>13.049999999999997</v>
      </c>
      <c r="AI20" s="47">
        <f>'[1]M6'!F37</f>
        <v>19</v>
      </c>
      <c r="AJ20" s="1">
        <f t="shared" si="10"/>
        <v>16.753999999999998</v>
      </c>
      <c r="AK20" s="39" t="str">
        <f>IF(AND(AJ20&gt;=12,AG20&gt;=6,AH20&gt;=6,AI20&gt;=6),"V",IF(AND(AJ20&gt;=8,AG20&gt;=6,AH20&gt;=6,AI20&gt;=6),"NV","AR"))</f>
        <v>V</v>
      </c>
      <c r="AL20" s="39" t="str">
        <f t="shared" si="11"/>
        <v>V</v>
      </c>
      <c r="AM20" s="47">
        <v>16</v>
      </c>
      <c r="AN20" s="47">
        <v>17.5</v>
      </c>
      <c r="AO20" s="45">
        <v>11.5</v>
      </c>
      <c r="AP20" s="1">
        <f t="shared" si="12"/>
        <v>15.82</v>
      </c>
      <c r="AQ20" s="39" t="str">
        <f>IF(AND(AP20&gt;=12,AM20&gt;=6,AN20&gt;=6,AO20&gt;=6),"V",IF(AND(AP20&gt;=8,AM20&gt;=6,AN20&gt;=6,AO20&gt;=6),"NV","AR"))</f>
        <v>V</v>
      </c>
      <c r="AR20" s="39" t="str">
        <f t="shared" si="13"/>
        <v>V</v>
      </c>
      <c r="AS20" s="47">
        <f>'[1]M8 '!D36</f>
        <v>20</v>
      </c>
      <c r="AT20" s="47">
        <f>'[1]M8 '!E36</f>
        <v>19</v>
      </c>
      <c r="AU20" s="47">
        <f>'[1]M8 '!F36</f>
        <v>17</v>
      </c>
      <c r="AV20" s="1">
        <f t="shared" si="14"/>
        <v>18.88</v>
      </c>
      <c r="AW20" s="39" t="str">
        <f>IF(AND(AV20&gt;=12,AS20&gt;=6,AT20&gt;=6,AU20&gt;=6),"V",IF(AND(AV20&gt;=8,AS20&gt;=6,AT20&gt;=6,AU20&gt;=6),"NV","AR"))</f>
        <v>V</v>
      </c>
      <c r="AX20" s="39" t="str">
        <f t="shared" si="15"/>
        <v>V</v>
      </c>
      <c r="AY20" s="1">
        <f t="shared" si="16"/>
        <v>15.0969375</v>
      </c>
      <c r="AZ20" s="39" t="s">
        <v>457</v>
      </c>
    </row>
    <row r="21" spans="1:52" ht="15" customHeight="1">
      <c r="A21" s="44">
        <f t="shared" si="17"/>
        <v>15</v>
      </c>
      <c r="B21" s="22" t="s">
        <v>334</v>
      </c>
      <c r="C21" s="23" t="s">
        <v>92</v>
      </c>
      <c r="D21" s="45">
        <v>9.5</v>
      </c>
      <c r="E21" s="45">
        <v>12</v>
      </c>
      <c r="F21" s="46">
        <f t="shared" si="0"/>
        <v>10.5</v>
      </c>
      <c r="G21" s="39"/>
      <c r="H21" s="39" t="s">
        <v>454</v>
      </c>
      <c r="I21" s="45">
        <v>13.125</v>
      </c>
      <c r="J21" s="45">
        <v>12.400000000000002</v>
      </c>
      <c r="K21" s="45">
        <v>14.200000000000001</v>
      </c>
      <c r="L21" s="46">
        <f t="shared" si="2"/>
        <v>13.121500000000003</v>
      </c>
      <c r="M21" s="39"/>
      <c r="N21" s="39" t="str">
        <f t="shared" si="3"/>
        <v>V</v>
      </c>
      <c r="O21" s="47">
        <v>15.200000000000001</v>
      </c>
      <c r="P21" s="47">
        <v>8.5</v>
      </c>
      <c r="Q21" s="47">
        <v>17</v>
      </c>
      <c r="R21" s="1">
        <f t="shared" si="4"/>
        <v>14.580000000000002</v>
      </c>
      <c r="S21" s="39"/>
      <c r="T21" s="39" t="str">
        <f t="shared" si="5"/>
        <v>V</v>
      </c>
      <c r="U21" s="47">
        <v>13</v>
      </c>
      <c r="V21" s="47">
        <v>15.6</v>
      </c>
      <c r="W21" s="47">
        <v>13</v>
      </c>
      <c r="X21" s="1">
        <f t="shared" si="6"/>
        <v>13.884</v>
      </c>
      <c r="Y21" s="39"/>
      <c r="Z21" s="39" t="str">
        <f t="shared" si="7"/>
        <v>V</v>
      </c>
      <c r="AA21" s="47">
        <v>15</v>
      </c>
      <c r="AB21" s="47">
        <v>19</v>
      </c>
      <c r="AC21" s="47">
        <v>20</v>
      </c>
      <c r="AD21" s="1">
        <f t="shared" si="8"/>
        <v>18.1</v>
      </c>
      <c r="AE21" s="39"/>
      <c r="AF21" s="39" t="str">
        <f t="shared" si="9"/>
        <v>V</v>
      </c>
      <c r="AG21" s="47">
        <f>'[1]M6'!D51</f>
        <v>15.849999999999998</v>
      </c>
      <c r="AH21" s="47">
        <f>'[1]M6'!E51</f>
        <v>13.799999999999997</v>
      </c>
      <c r="AI21" s="47">
        <f>'[1]M6'!F51</f>
        <v>20</v>
      </c>
      <c r="AJ21" s="1">
        <f t="shared" si="10"/>
        <v>16.522</v>
      </c>
      <c r="AK21" s="39"/>
      <c r="AL21" s="39" t="str">
        <f t="shared" si="11"/>
        <v>V</v>
      </c>
      <c r="AM21" s="47">
        <v>15</v>
      </c>
      <c r="AN21" s="47">
        <v>18</v>
      </c>
      <c r="AO21" s="47">
        <v>12</v>
      </c>
      <c r="AP21" s="1">
        <f t="shared" si="12"/>
        <v>15.719999999999999</v>
      </c>
      <c r="AQ21" s="39"/>
      <c r="AR21" s="39" t="str">
        <f t="shared" si="13"/>
        <v>V</v>
      </c>
      <c r="AS21" s="47">
        <f>'[1]M8 '!D50</f>
        <v>19</v>
      </c>
      <c r="AT21" s="47">
        <f>'[1]M8 '!E50</f>
        <v>19</v>
      </c>
      <c r="AU21" s="47">
        <f>'[1]M8 '!F50</f>
        <v>15</v>
      </c>
      <c r="AV21" s="1">
        <f t="shared" si="14"/>
        <v>18</v>
      </c>
      <c r="AW21" s="39"/>
      <c r="AX21" s="39" t="str">
        <f t="shared" si="15"/>
        <v>V</v>
      </c>
      <c r="AY21" s="1">
        <f t="shared" si="16"/>
        <v>15.053437500000001</v>
      </c>
      <c r="AZ21" s="39" t="s">
        <v>457</v>
      </c>
    </row>
    <row r="22" spans="1:52" ht="15" customHeight="1">
      <c r="A22" s="44">
        <f t="shared" si="17"/>
        <v>16</v>
      </c>
      <c r="B22" s="26" t="s">
        <v>275</v>
      </c>
      <c r="C22" s="27" t="s">
        <v>276</v>
      </c>
      <c r="D22" s="45">
        <v>13.25</v>
      </c>
      <c r="E22" s="45">
        <v>10.5</v>
      </c>
      <c r="F22" s="46">
        <f t="shared" si="0"/>
        <v>12.149999999999999</v>
      </c>
      <c r="G22" s="39" t="str">
        <f>IF(AND(F22&gt;=12,D22&gt;=6,E22&gt;=6),"V",IF(AND(F22&gt;=8,D22&gt;=6,E22&gt;=6),"NV","AR"))</f>
        <v>V</v>
      </c>
      <c r="H22" s="39" t="str">
        <f>IF(AND(F22&gt;=12,D22&gt;=6,E22&gt;=6),"V",IF(AND(F22&gt;=8,D22&gt;=6,E22&gt;=6),"NV","AR"))</f>
        <v>V</v>
      </c>
      <c r="I22" s="45">
        <v>19.375</v>
      </c>
      <c r="J22" s="45">
        <v>14.200000000000001</v>
      </c>
      <c r="K22" s="45">
        <v>9.8</v>
      </c>
      <c r="L22" s="46">
        <f t="shared" si="2"/>
        <v>14.520500000000002</v>
      </c>
      <c r="M22" s="39" t="str">
        <f>IF(AND(L22&gt;=12,I22&gt;=6,J22&gt;=6,K22&gt;=6),"V",IF(AND(L22&gt;=8,I22&gt;=6,J22&gt;=6,K22&gt;=6),"NV","AR"))</f>
        <v>V</v>
      </c>
      <c r="N22" s="39" t="str">
        <f t="shared" si="3"/>
        <v>V</v>
      </c>
      <c r="O22" s="47">
        <v>13</v>
      </c>
      <c r="P22" s="47">
        <v>16</v>
      </c>
      <c r="Q22" s="47">
        <v>15</v>
      </c>
      <c r="R22" s="1">
        <f t="shared" si="4"/>
        <v>14.4</v>
      </c>
      <c r="S22" s="39" t="str">
        <f>IF(AND(R22&gt;=12,O22&gt;=6,P22&gt;=6,Q22&gt;=6),"V",IF(AND(R22&gt;=8,O22&gt;=6,P22&gt;=6,Q22&gt;=6),"NV","AR"))</f>
        <v>V</v>
      </c>
      <c r="T22" s="39" t="str">
        <f t="shared" si="5"/>
        <v>V</v>
      </c>
      <c r="U22" s="47">
        <v>16</v>
      </c>
      <c r="V22" s="47">
        <v>14.1</v>
      </c>
      <c r="W22" s="47">
        <v>15</v>
      </c>
      <c r="X22" s="1">
        <f t="shared" si="6"/>
        <v>15.024000000000001</v>
      </c>
      <c r="Y22" s="39" t="str">
        <f>IF(AND(X22&gt;=12,U22&gt;=6,V22&gt;=6,W22&gt;=6),"V",IF(AND(X22&gt;=8,U22&gt;=6,V22&gt;=6,W22&gt;=6),"NV","AR"))</f>
        <v>V</v>
      </c>
      <c r="Z22" s="39" t="str">
        <f t="shared" si="7"/>
        <v>V</v>
      </c>
      <c r="AA22" s="47">
        <v>17</v>
      </c>
      <c r="AB22" s="47">
        <v>15</v>
      </c>
      <c r="AC22" s="47">
        <v>20</v>
      </c>
      <c r="AD22" s="1">
        <f t="shared" si="8"/>
        <v>17.1</v>
      </c>
      <c r="AE22" s="39" t="str">
        <f>IF(AND(AD22&gt;=12,AA22&gt;=6,AB22&gt;=6,AC22&gt;=6),"V",IF(AND(AD22&gt;=8,AA22&gt;=6,AB22&gt;=6,AC22&gt;=6),"NV","AR"))</f>
        <v>V</v>
      </c>
      <c r="AF22" s="39" t="str">
        <f t="shared" si="9"/>
        <v>V</v>
      </c>
      <c r="AG22" s="47">
        <f>'[1]M6'!D16</f>
        <v>17.9</v>
      </c>
      <c r="AH22" s="47">
        <f>'[1]M6'!E16</f>
        <v>14.1</v>
      </c>
      <c r="AI22" s="47">
        <f>'[1]M6'!F16</f>
        <v>20</v>
      </c>
      <c r="AJ22" s="1">
        <f t="shared" si="10"/>
        <v>17.356</v>
      </c>
      <c r="AK22" s="39" t="str">
        <f>IF(AND(AJ22&gt;=12,AG22&gt;=6,AH22&gt;=6,AI22&gt;=6),"V",IF(AND(AJ22&gt;=8,AG22&gt;=6,AH22&gt;=6,AI22&gt;=6),"NV","AR"))</f>
        <v>V</v>
      </c>
      <c r="AL22" s="39" t="str">
        <f t="shared" si="11"/>
        <v>V</v>
      </c>
      <c r="AM22" s="47">
        <v>14</v>
      </c>
      <c r="AN22" s="47">
        <v>12.5</v>
      </c>
      <c r="AO22" s="47">
        <v>18</v>
      </c>
      <c r="AP22" s="1">
        <f t="shared" si="12"/>
        <v>14.090000000000002</v>
      </c>
      <c r="AQ22" s="39" t="str">
        <f>IF(AND(AP22&gt;=12,AM22&gt;=6,AN22&gt;=6,AO22&gt;=6),"V",IF(AND(AP22&gt;=8,AM22&gt;=6,AN22&gt;=6,AO22&gt;=6),"NV","AR"))</f>
        <v>V</v>
      </c>
      <c r="AR22" s="39" t="str">
        <f t="shared" si="13"/>
        <v>V</v>
      </c>
      <c r="AS22" s="47">
        <f>'[1]M8 '!D15</f>
        <v>14</v>
      </c>
      <c r="AT22" s="47">
        <f>'[1]M8 '!E15</f>
        <v>18</v>
      </c>
      <c r="AU22" s="47">
        <f>'[1]M8 '!F15</f>
        <v>12</v>
      </c>
      <c r="AV22" s="1">
        <f t="shared" si="14"/>
        <v>14.98</v>
      </c>
      <c r="AW22" s="39" t="str">
        <f>IF(AND(AV22&gt;=12,AS22&gt;=6,AT22&gt;=6,AU22&gt;=6),"V",IF(AND(AV22&gt;=8,AS22&gt;=6,AT22&gt;=6,AU22&gt;=6),"NV","AR"))</f>
        <v>V</v>
      </c>
      <c r="AX22" s="39" t="str">
        <f t="shared" si="15"/>
        <v>V</v>
      </c>
      <c r="AY22" s="1">
        <f t="shared" si="16"/>
        <v>14.9525625</v>
      </c>
      <c r="AZ22" s="39" t="s">
        <v>457</v>
      </c>
    </row>
    <row r="23" spans="1:52" ht="15" customHeight="1">
      <c r="A23" s="44">
        <f t="shared" si="17"/>
        <v>17</v>
      </c>
      <c r="B23" s="22" t="s">
        <v>341</v>
      </c>
      <c r="C23" s="23" t="s">
        <v>271</v>
      </c>
      <c r="D23" s="45">
        <v>10</v>
      </c>
      <c r="E23" s="45">
        <v>8</v>
      </c>
      <c r="F23" s="46">
        <f t="shared" si="0"/>
        <v>9.2</v>
      </c>
      <c r="G23" s="39"/>
      <c r="H23" s="39" t="s">
        <v>454</v>
      </c>
      <c r="I23" s="45">
        <v>13.125</v>
      </c>
      <c r="J23" s="45">
        <v>13.3</v>
      </c>
      <c r="K23" s="45">
        <v>9</v>
      </c>
      <c r="L23" s="46">
        <f t="shared" si="2"/>
        <v>12.043500000000002</v>
      </c>
      <c r="M23" s="39"/>
      <c r="N23" s="39" t="str">
        <f t="shared" si="3"/>
        <v>V</v>
      </c>
      <c r="O23" s="47">
        <v>12.532000000000002</v>
      </c>
      <c r="P23" s="47">
        <v>13</v>
      </c>
      <c r="Q23" s="47">
        <v>17.5</v>
      </c>
      <c r="R23" s="1">
        <f t="shared" si="4"/>
        <v>14.612800000000002</v>
      </c>
      <c r="S23" s="39"/>
      <c r="T23" s="39" t="str">
        <f t="shared" si="5"/>
        <v>V</v>
      </c>
      <c r="U23" s="47">
        <v>16</v>
      </c>
      <c r="V23" s="47">
        <v>14.600000000000001</v>
      </c>
      <c r="W23" s="47">
        <v>16</v>
      </c>
      <c r="X23" s="1">
        <f t="shared" si="6"/>
        <v>15.524000000000001</v>
      </c>
      <c r="Y23" s="39"/>
      <c r="Z23" s="39" t="str">
        <f t="shared" si="7"/>
        <v>V</v>
      </c>
      <c r="AA23" s="47">
        <v>17</v>
      </c>
      <c r="AB23" s="47">
        <v>19</v>
      </c>
      <c r="AC23" s="47">
        <v>20</v>
      </c>
      <c r="AD23" s="1">
        <f t="shared" si="8"/>
        <v>18.7</v>
      </c>
      <c r="AE23" s="39"/>
      <c r="AF23" s="39" t="str">
        <f t="shared" si="9"/>
        <v>V</v>
      </c>
      <c r="AG23" s="47">
        <f>'[1]M6'!D56</f>
        <v>17.9</v>
      </c>
      <c r="AH23" s="47">
        <f>'[1]M6'!E56</f>
        <v>13.2</v>
      </c>
      <c r="AI23" s="47">
        <f>'[1]M6'!F56</f>
        <v>20</v>
      </c>
      <c r="AJ23" s="1">
        <f t="shared" si="10"/>
        <v>17.067999999999998</v>
      </c>
      <c r="AK23" s="39"/>
      <c r="AL23" s="39" t="str">
        <f t="shared" si="11"/>
        <v>V</v>
      </c>
      <c r="AM23" s="47">
        <v>10</v>
      </c>
      <c r="AN23" s="47">
        <v>18.5</v>
      </c>
      <c r="AO23" s="47">
        <v>16</v>
      </c>
      <c r="AP23" s="1">
        <f t="shared" si="12"/>
        <v>14.649999999999999</v>
      </c>
      <c r="AQ23" s="39"/>
      <c r="AR23" s="39" t="str">
        <f t="shared" si="13"/>
        <v>V</v>
      </c>
      <c r="AS23" s="47">
        <f>'[1]M8 '!D55</f>
        <v>20</v>
      </c>
      <c r="AT23" s="47">
        <f>'[1]M8 '!E55</f>
        <v>19</v>
      </c>
      <c r="AU23" s="47">
        <f>'[1]M8 '!F55</f>
        <v>12</v>
      </c>
      <c r="AV23" s="1">
        <f t="shared" si="14"/>
        <v>17.63</v>
      </c>
      <c r="AW23" s="39"/>
      <c r="AX23" s="39" t="str">
        <f t="shared" si="15"/>
        <v>V</v>
      </c>
      <c r="AY23" s="1">
        <f t="shared" si="16"/>
        <v>14.928537500000001</v>
      </c>
      <c r="AZ23" s="39" t="s">
        <v>457</v>
      </c>
    </row>
    <row r="24" spans="1:52" ht="15" customHeight="1">
      <c r="A24" s="44">
        <f t="shared" si="17"/>
        <v>18</v>
      </c>
      <c r="B24" s="22" t="s">
        <v>409</v>
      </c>
      <c r="C24" s="23" t="s">
        <v>410</v>
      </c>
      <c r="D24" s="45">
        <v>9.25</v>
      </c>
      <c r="E24" s="45">
        <v>14.5</v>
      </c>
      <c r="F24" s="46">
        <f t="shared" si="0"/>
        <v>11.350000000000001</v>
      </c>
      <c r="G24" s="39"/>
      <c r="H24" s="39" t="s">
        <v>454</v>
      </c>
      <c r="I24" s="45">
        <v>13.25</v>
      </c>
      <c r="J24" s="45">
        <v>14</v>
      </c>
      <c r="K24" s="45">
        <v>13.4</v>
      </c>
      <c r="L24" s="46">
        <f t="shared" si="2"/>
        <v>13.607000000000001</v>
      </c>
      <c r="M24" s="39"/>
      <c r="N24" s="39" t="str">
        <f t="shared" si="3"/>
        <v>V</v>
      </c>
      <c r="O24" s="47">
        <v>16.6</v>
      </c>
      <c r="P24" s="47">
        <v>17</v>
      </c>
      <c r="Q24" s="47">
        <v>15.5</v>
      </c>
      <c r="R24" s="1">
        <f t="shared" si="4"/>
        <v>16.240000000000002</v>
      </c>
      <c r="S24" s="39"/>
      <c r="T24" s="39" t="str">
        <f t="shared" si="5"/>
        <v>V</v>
      </c>
      <c r="U24" s="47">
        <v>14</v>
      </c>
      <c r="V24" s="47">
        <v>13.8</v>
      </c>
      <c r="W24" s="47">
        <v>13.5</v>
      </c>
      <c r="X24" s="1">
        <f t="shared" si="6"/>
        <v>13.767000000000001</v>
      </c>
      <c r="Y24" s="39"/>
      <c r="Z24" s="39" t="str">
        <f t="shared" si="7"/>
        <v>V</v>
      </c>
      <c r="AA24" s="47">
        <v>15</v>
      </c>
      <c r="AB24" s="47">
        <v>17</v>
      </c>
      <c r="AC24" s="47">
        <v>20</v>
      </c>
      <c r="AD24" s="1">
        <f t="shared" si="8"/>
        <v>17.3</v>
      </c>
      <c r="AE24" s="39"/>
      <c r="AF24" s="39" t="str">
        <f t="shared" si="9"/>
        <v>V</v>
      </c>
      <c r="AG24" s="47">
        <f>'[1]M6'!D102</f>
        <v>15.399999999999999</v>
      </c>
      <c r="AH24" s="47">
        <f>'[1]M6'!E102</f>
        <v>11.7</v>
      </c>
      <c r="AI24" s="47">
        <f>'[1]M6'!F102</f>
        <v>20</v>
      </c>
      <c r="AJ24" s="1">
        <f t="shared" si="10"/>
        <v>15.688</v>
      </c>
      <c r="AK24" s="39"/>
      <c r="AL24" s="39" t="str">
        <f t="shared" si="11"/>
        <v>V</v>
      </c>
      <c r="AM24" s="47">
        <v>12</v>
      </c>
      <c r="AN24" s="47">
        <v>15.5</v>
      </c>
      <c r="AO24" s="47">
        <v>15.5</v>
      </c>
      <c r="AP24" s="1">
        <f t="shared" si="12"/>
        <v>14.100000000000001</v>
      </c>
      <c r="AQ24" s="39"/>
      <c r="AR24" s="39" t="str">
        <f t="shared" si="13"/>
        <v>V</v>
      </c>
      <c r="AS24" s="47">
        <f>'[1]M8 '!D101</f>
        <v>18</v>
      </c>
      <c r="AT24" s="47">
        <f>'[1]M8 '!E101</f>
        <v>19</v>
      </c>
      <c r="AU24" s="47">
        <f>'[1]M8 '!F101</f>
        <v>14</v>
      </c>
      <c r="AV24" s="1">
        <f t="shared" si="14"/>
        <v>17.37</v>
      </c>
      <c r="AW24" s="39"/>
      <c r="AX24" s="39" t="str">
        <f t="shared" si="15"/>
        <v>V</v>
      </c>
      <c r="AY24" s="1">
        <f t="shared" si="16"/>
        <v>14.927750000000003</v>
      </c>
      <c r="AZ24" s="39" t="s">
        <v>457</v>
      </c>
    </row>
    <row r="25" spans="1:52" ht="15" customHeight="1">
      <c r="A25" s="44">
        <f t="shared" si="17"/>
        <v>19</v>
      </c>
      <c r="B25" s="28" t="s">
        <v>437</v>
      </c>
      <c r="C25" s="27" t="s">
        <v>108</v>
      </c>
      <c r="D25" s="45">
        <v>12</v>
      </c>
      <c r="E25" s="45">
        <v>15.25</v>
      </c>
      <c r="F25" s="46">
        <f t="shared" si="0"/>
        <v>13.3</v>
      </c>
      <c r="G25" s="39" t="str">
        <f>IF(AND(F25&gt;=12,D25&gt;=6,E25&gt;=6),"V",IF(AND(F25&gt;=8,D25&gt;=6,E25&gt;=6),"NV","AR"))</f>
        <v>V</v>
      </c>
      <c r="H25" s="39" t="str">
        <f>IF(AND(F25&gt;=12,D25&gt;=6,E25&gt;=6),"V",IF(AND(F25&gt;=8,D25&gt;=6,E25&gt;=6),"NV","AR"))</f>
        <v>V</v>
      </c>
      <c r="I25" s="45">
        <v>17.5</v>
      </c>
      <c r="J25" s="45">
        <v>13.2</v>
      </c>
      <c r="K25" s="45">
        <v>14.399999999999999</v>
      </c>
      <c r="L25" s="46">
        <f t="shared" si="2"/>
        <v>14.826</v>
      </c>
      <c r="M25" s="39" t="str">
        <f>IF(AND(L25&gt;=12,I25&gt;=6,J25&gt;=6,K25&gt;=6),"V",IF(AND(L25&gt;=8,I25&gt;=6,J25&gt;=6,K25&gt;=6),"NV","AR"))</f>
        <v>V</v>
      </c>
      <c r="N25" s="39" t="str">
        <f t="shared" si="3"/>
        <v>V</v>
      </c>
      <c r="O25" s="47">
        <v>12.532000000000002</v>
      </c>
      <c r="P25" s="47">
        <v>14</v>
      </c>
      <c r="Q25" s="47">
        <v>17.5</v>
      </c>
      <c r="R25" s="1">
        <f t="shared" si="4"/>
        <v>14.812800000000001</v>
      </c>
      <c r="S25" s="39" t="str">
        <f>IF(AND(R25&gt;=12,O25&gt;=6,P25&gt;=6,Q25&gt;=6),"V",IF(AND(R25&gt;=8,O25&gt;=6,P25&gt;=6,Q25&gt;=6),"NV","AR"))</f>
        <v>V</v>
      </c>
      <c r="T25" s="39" t="str">
        <f t="shared" si="5"/>
        <v>V</v>
      </c>
      <c r="U25" s="47">
        <v>15.5</v>
      </c>
      <c r="V25" s="47">
        <v>14.600000000000001</v>
      </c>
      <c r="W25" s="47">
        <v>16</v>
      </c>
      <c r="X25" s="1">
        <f t="shared" si="6"/>
        <v>15.359000000000002</v>
      </c>
      <c r="Y25" s="39" t="str">
        <f>IF(AND(X25&gt;=12,U25&gt;=6,V25&gt;=6,W25&gt;=6),"V",IF(AND(X25&gt;=8,U25&gt;=6,V25&gt;=6,W25&gt;=6),"NV","AR"))</f>
        <v>V</v>
      </c>
      <c r="Z25" s="39" t="str">
        <f t="shared" si="7"/>
        <v>V</v>
      </c>
      <c r="AA25" s="47">
        <v>17</v>
      </c>
      <c r="AB25" s="47">
        <v>14</v>
      </c>
      <c r="AC25" s="47">
        <v>20</v>
      </c>
      <c r="AD25" s="1">
        <f t="shared" si="8"/>
        <v>16.7</v>
      </c>
      <c r="AE25" s="39" t="str">
        <f>IF(AND(AD25&gt;=12,AA25&gt;=6,AB25&gt;=6,AC25&gt;=6),"V",IF(AND(AD25&gt;=8,AA25&gt;=6,AB25&gt;=6,AC25&gt;=6),"NV","AR"))</f>
        <v>V</v>
      </c>
      <c r="AF25" s="39" t="str">
        <f t="shared" si="9"/>
        <v>V</v>
      </c>
      <c r="AG25" s="47">
        <f>'[1]M6'!D120</f>
        <v>15.399999999999999</v>
      </c>
      <c r="AH25" s="47">
        <f>'[1]M6'!E120</f>
        <v>12.3</v>
      </c>
      <c r="AI25" s="47">
        <f>'[1]M6'!F120</f>
        <v>15.75</v>
      </c>
      <c r="AJ25" s="1">
        <f t="shared" si="10"/>
        <v>14.52</v>
      </c>
      <c r="AK25" s="39" t="str">
        <f>IF(AND(AJ25&gt;=12,AG25&gt;=6,AH25&gt;=6,AI25&gt;=6),"V",IF(AND(AJ25&gt;=8,AG25&gt;=6,AH25&gt;=6,AI25&gt;=6),"NV","AR"))</f>
        <v>V</v>
      </c>
      <c r="AL25" s="39" t="str">
        <f t="shared" si="11"/>
        <v>V</v>
      </c>
      <c r="AM25" s="47">
        <v>13</v>
      </c>
      <c r="AN25" s="47">
        <v>15</v>
      </c>
      <c r="AO25" s="47">
        <v>12.5</v>
      </c>
      <c r="AP25" s="1">
        <f t="shared" si="12"/>
        <v>13.75</v>
      </c>
      <c r="AQ25" s="39" t="str">
        <f>IF(AND(AP25&gt;=12,AM25&gt;=6,AN25&gt;=6,AO25&gt;=6),"V",IF(AND(AP25&gt;=8,AM25&gt;=6,AN25&gt;=6,AO25&gt;=6),"NV","AR"))</f>
        <v>V</v>
      </c>
      <c r="AR25" s="39" t="str">
        <f t="shared" si="13"/>
        <v>V</v>
      </c>
      <c r="AS25" s="47">
        <f>'[1]M8 '!D119</f>
        <v>14</v>
      </c>
      <c r="AT25" s="47">
        <f>'[1]M8 '!E119</f>
        <v>19</v>
      </c>
      <c r="AU25" s="47">
        <f>'[1]M8 '!F119</f>
        <v>15</v>
      </c>
      <c r="AV25" s="1">
        <f t="shared" si="14"/>
        <v>16.1</v>
      </c>
      <c r="AW25" s="39" t="str">
        <f>IF(AND(AV25&gt;=12,AS25&gt;=6,AT25&gt;=6,AU25&gt;=6),"V",IF(AND(AV25&gt;=8,AS25&gt;=6,AT25&gt;=6,AU25&gt;=6),"NV","AR"))</f>
        <v>V</v>
      </c>
      <c r="AX25" s="39" t="str">
        <f t="shared" si="15"/>
        <v>V</v>
      </c>
      <c r="AY25" s="1">
        <f t="shared" si="16"/>
        <v>14.920974999999999</v>
      </c>
      <c r="AZ25" s="39" t="s">
        <v>457</v>
      </c>
    </row>
    <row r="26" spans="1:52" ht="15" customHeight="1">
      <c r="A26" s="44">
        <f t="shared" si="17"/>
        <v>20</v>
      </c>
      <c r="B26" s="26" t="s">
        <v>443</v>
      </c>
      <c r="C26" s="27" t="s">
        <v>444</v>
      </c>
      <c r="D26" s="45">
        <v>12</v>
      </c>
      <c r="E26" s="45">
        <v>15.375</v>
      </c>
      <c r="F26" s="46">
        <f t="shared" si="0"/>
        <v>13.35</v>
      </c>
      <c r="G26" s="39" t="str">
        <f>IF(AND(F26&gt;=12,D26&gt;=6,E26&gt;=6),"V",IF(AND(F26&gt;=8,D26&gt;=6,E26&gt;=6),"NV","AR"))</f>
        <v>V</v>
      </c>
      <c r="H26" s="39" t="str">
        <f>IF(AND(F26&gt;=12,D26&gt;=6,E26&gt;=6),"V",IF(AND(F26&gt;=8,D26&gt;=6,E26&gt;=6),"NV","AR"))</f>
        <v>V</v>
      </c>
      <c r="I26" s="45">
        <v>18.5</v>
      </c>
      <c r="J26" s="45">
        <v>13.600000000000001</v>
      </c>
      <c r="K26" s="45">
        <v>8.3</v>
      </c>
      <c r="L26" s="46">
        <f t="shared" si="2"/>
        <v>13.586</v>
      </c>
      <c r="M26" s="39" t="str">
        <f>IF(AND(L26&gt;=12,I26&gt;=6,J26&gt;=6,K26&gt;=6),"V",IF(AND(L26&gt;=8,I26&gt;=6,J26&gt;=6,K26&gt;=6),"NV","AR"))</f>
        <v>V</v>
      </c>
      <c r="N26" s="39" t="str">
        <f t="shared" si="3"/>
        <v>V</v>
      </c>
      <c r="O26" s="47">
        <v>12.932</v>
      </c>
      <c r="P26" s="47">
        <v>16</v>
      </c>
      <c r="Q26" s="47">
        <v>17.5</v>
      </c>
      <c r="R26" s="1">
        <f t="shared" si="4"/>
        <v>15.372800000000002</v>
      </c>
      <c r="S26" s="39" t="str">
        <f>IF(AND(R26&gt;=12,O26&gt;=6,P26&gt;=6,Q26&gt;=6),"V",IF(AND(R26&gt;=8,O26&gt;=6,P26&gt;=6,Q26&gt;=6),"NV","AR"))</f>
        <v>V</v>
      </c>
      <c r="T26" s="39" t="str">
        <f t="shared" si="5"/>
        <v>V</v>
      </c>
      <c r="U26" s="47">
        <v>16</v>
      </c>
      <c r="V26" s="47">
        <v>13.8</v>
      </c>
      <c r="W26" s="47">
        <v>15</v>
      </c>
      <c r="X26" s="1">
        <f t="shared" si="6"/>
        <v>14.922</v>
      </c>
      <c r="Y26" s="39" t="str">
        <f>IF(AND(X26&gt;=12,U26&gt;=6,V26&gt;=6,W26&gt;=6),"V",IF(AND(X26&gt;=8,U26&gt;=6,V26&gt;=6,W26&gt;=6),"NV","AR"))</f>
        <v>V</v>
      </c>
      <c r="Z26" s="39" t="str">
        <f t="shared" si="7"/>
        <v>V</v>
      </c>
      <c r="AA26" s="47">
        <v>17</v>
      </c>
      <c r="AB26" s="47">
        <v>13</v>
      </c>
      <c r="AC26" s="47">
        <v>20</v>
      </c>
      <c r="AD26" s="1">
        <f t="shared" si="8"/>
        <v>16.3</v>
      </c>
      <c r="AE26" s="39" t="str">
        <f>IF(AND(AD26&gt;=12,AA26&gt;=6,AB26&gt;=6,AC26&gt;=6),"V",IF(AND(AD26&gt;=8,AA26&gt;=6,AB26&gt;=6,AC26&gt;=6),"NV","AR"))</f>
        <v>V</v>
      </c>
      <c r="AF26" s="39" t="str">
        <f t="shared" si="9"/>
        <v>V</v>
      </c>
      <c r="AG26" s="47">
        <f>'[1]M6'!D124</f>
        <v>15.325</v>
      </c>
      <c r="AH26" s="47">
        <f>'[1]M6'!E124</f>
        <v>14.1</v>
      </c>
      <c r="AI26" s="47">
        <f>'[1]M6'!F124</f>
        <v>20</v>
      </c>
      <c r="AJ26" s="1">
        <f t="shared" si="10"/>
        <v>16.429000000000002</v>
      </c>
      <c r="AK26" s="39" t="str">
        <f>IF(AND(AJ26&gt;=12,AG26&gt;=6,AH26&gt;=6,AI26&gt;=6),"V",IF(AND(AJ26&gt;=8,AG26&gt;=6,AH26&gt;=6,AI26&gt;=6),"NV","AR"))</f>
        <v>V</v>
      </c>
      <c r="AL26" s="39" t="str">
        <f t="shared" si="11"/>
        <v>V</v>
      </c>
      <c r="AM26" s="47">
        <v>12</v>
      </c>
      <c r="AN26" s="47">
        <v>15</v>
      </c>
      <c r="AO26" s="47">
        <v>13.5</v>
      </c>
      <c r="AP26" s="1">
        <f t="shared" si="12"/>
        <v>13.530000000000001</v>
      </c>
      <c r="AQ26" s="39" t="str">
        <f>IF(AND(AP26&gt;=12,AM26&gt;=6,AN26&gt;=6,AO26&gt;=6),"V",IF(AND(AP26&gt;=8,AM26&gt;=6,AN26&gt;=6,AO26&gt;=6),"NV","AR"))</f>
        <v>V</v>
      </c>
      <c r="AR26" s="39" t="str">
        <f t="shared" si="13"/>
        <v>V</v>
      </c>
      <c r="AS26" s="47">
        <f>'[1]M8 '!D123</f>
        <v>15</v>
      </c>
      <c r="AT26" s="47">
        <f>'[1]M8 '!E123</f>
        <v>18</v>
      </c>
      <c r="AU26" s="47">
        <f>'[1]M8 '!F123</f>
        <v>14</v>
      </c>
      <c r="AV26" s="1">
        <f t="shared" si="14"/>
        <v>15.86</v>
      </c>
      <c r="AW26" s="39" t="str">
        <f>IF(AND(AV26&gt;=12,AS26&gt;=6,AT26&gt;=6,AU26&gt;=6),"V",IF(AND(AV26&gt;=8,AS26&gt;=6,AT26&gt;=6,AU26&gt;=6),"NV","AR"))</f>
        <v>V</v>
      </c>
      <c r="AX26" s="39" t="str">
        <f t="shared" si="15"/>
        <v>V</v>
      </c>
      <c r="AY26" s="1">
        <f t="shared" si="16"/>
        <v>14.918725</v>
      </c>
      <c r="AZ26" s="39" t="s">
        <v>457</v>
      </c>
    </row>
    <row r="27" spans="1:52" ht="15" customHeight="1">
      <c r="A27" s="44">
        <f t="shared" si="17"/>
        <v>21</v>
      </c>
      <c r="B27" s="25" t="s">
        <v>282</v>
      </c>
      <c r="C27" s="23" t="s">
        <v>108</v>
      </c>
      <c r="D27" s="45">
        <v>14</v>
      </c>
      <c r="E27" s="45">
        <v>12.875</v>
      </c>
      <c r="F27" s="46">
        <f t="shared" si="0"/>
        <v>13.55</v>
      </c>
      <c r="G27" s="39" t="str">
        <f>IF(AND(F27&gt;=12,D27&gt;=6,E27&gt;=6),"V",IF(AND(F27&gt;=8,D27&gt;=6,E27&gt;=6),"NV","AR"))</f>
        <v>V</v>
      </c>
      <c r="H27" s="39" t="str">
        <f>IF(AND(F27&gt;=12,D27&gt;=6,E27&gt;=6),"V",IF(AND(F27&gt;=8,D27&gt;=6,E27&gt;=6),"NV","AR"))</f>
        <v>V</v>
      </c>
      <c r="I27" s="45">
        <v>12.375</v>
      </c>
      <c r="J27" s="45">
        <v>15.100000000000001</v>
      </c>
      <c r="K27" s="45">
        <v>10</v>
      </c>
      <c r="L27" s="46">
        <f t="shared" si="2"/>
        <v>12.854500000000002</v>
      </c>
      <c r="M27" s="39" t="str">
        <f>IF(AND(L27&gt;=12,I27&gt;=6,J27&gt;=6,K27&gt;=6),"V",IF(AND(L27&gt;=8,I27&gt;=6,J27&gt;=6,K27&gt;=6),"NV","AR"))</f>
        <v>V</v>
      </c>
      <c r="N27" s="39" t="str">
        <f t="shared" si="3"/>
        <v>V</v>
      </c>
      <c r="O27" s="47">
        <v>12.032</v>
      </c>
      <c r="P27" s="47">
        <v>15</v>
      </c>
      <c r="Q27" s="47">
        <v>12.5</v>
      </c>
      <c r="R27" s="1">
        <f t="shared" si="4"/>
        <v>12.8128</v>
      </c>
      <c r="S27" s="39" t="str">
        <f>IF(AND(R27&gt;=12,O27&gt;=6,P27&gt;=6,Q27&gt;=6),"V",IF(AND(R27&gt;=8,O27&gt;=6,P27&gt;=6,Q27&gt;=6),"NV","AR"))</f>
        <v>V</v>
      </c>
      <c r="T27" s="39" t="str">
        <f t="shared" si="5"/>
        <v>V</v>
      </c>
      <c r="U27" s="47">
        <v>13</v>
      </c>
      <c r="V27" s="47">
        <v>15.1</v>
      </c>
      <c r="W27" s="47">
        <v>13</v>
      </c>
      <c r="X27" s="1">
        <f t="shared" si="6"/>
        <v>13.713999999999999</v>
      </c>
      <c r="Y27" s="39" t="str">
        <f>IF(AND(X27&gt;=12,U27&gt;=6,V27&gt;=6,W27&gt;=6),"V",IF(AND(X27&gt;=8,U27&gt;=6,V27&gt;=6,W27&gt;=6),"NV","AR"))</f>
        <v>V</v>
      </c>
      <c r="Z27" s="39" t="str">
        <f t="shared" si="7"/>
        <v>V</v>
      </c>
      <c r="AA27" s="47">
        <v>17</v>
      </c>
      <c r="AB27" s="47">
        <v>19</v>
      </c>
      <c r="AC27" s="47">
        <v>20</v>
      </c>
      <c r="AD27" s="1">
        <f t="shared" si="8"/>
        <v>18.7</v>
      </c>
      <c r="AE27" s="39" t="str">
        <f>IF(AND(AD27&gt;=12,AA27&gt;=6,AB27&gt;=6,AC27&gt;=6),"V",IF(AND(AD27&gt;=8,AA27&gt;=6,AB27&gt;=6,AC27&gt;=6),"NV","AR"))</f>
        <v>V</v>
      </c>
      <c r="AF27" s="39" t="str">
        <f t="shared" si="9"/>
        <v>V</v>
      </c>
      <c r="AG27" s="47">
        <f>'[1]M6'!D20</f>
        <v>15.549999999999999</v>
      </c>
      <c r="AH27" s="47">
        <f>'[1]M6'!E20</f>
        <v>13.575</v>
      </c>
      <c r="AI27" s="47">
        <f>'[1]M6'!F20</f>
        <v>20</v>
      </c>
      <c r="AJ27" s="1">
        <f t="shared" si="10"/>
        <v>16.342</v>
      </c>
      <c r="AK27" s="39" t="str">
        <f>IF(AND(AJ27&gt;=12,AG27&gt;=6,AH27&gt;=6,AI27&gt;=6),"V",IF(AND(AJ27&gt;=8,AG27&gt;=6,AH27&gt;=6,AI27&gt;=6),"NV","AR"))</f>
        <v>V</v>
      </c>
      <c r="AL27" s="39" t="str">
        <f t="shared" si="11"/>
        <v>V</v>
      </c>
      <c r="AM27" s="47">
        <v>10</v>
      </c>
      <c r="AN27" s="47">
        <v>16</v>
      </c>
      <c r="AO27" s="47">
        <v>16.5</v>
      </c>
      <c r="AP27" s="1">
        <f t="shared" si="12"/>
        <v>13.689999999999998</v>
      </c>
      <c r="AQ27" s="39" t="str">
        <f>IF(AND(AP27&gt;=12,AM27&gt;=6,AN27&gt;=6,AO27&gt;=6),"V",IF(AND(AP27&gt;=8,AM27&gt;=6,AN27&gt;=6,AO27&gt;=6),"NV","AR"))</f>
        <v>V</v>
      </c>
      <c r="AR27" s="39" t="str">
        <f t="shared" si="13"/>
        <v>V</v>
      </c>
      <c r="AS27" s="47">
        <f>'[1]M8 '!D19</f>
        <v>20</v>
      </c>
      <c r="AT27" s="47">
        <f>'[1]M8 '!E19</f>
        <v>19</v>
      </c>
      <c r="AU27" s="47">
        <f>'[1]M8 '!F19</f>
        <v>12</v>
      </c>
      <c r="AV27" s="1">
        <f t="shared" si="14"/>
        <v>17.63</v>
      </c>
      <c r="AW27" s="39" t="str">
        <f>IF(AND(AV27&gt;=12,AS27&gt;=6,AT27&gt;=6,AU27&gt;=6),"V",IF(AND(AV27&gt;=8,AS27&gt;=6,AT27&gt;=6,AU27&gt;=6),"NV","AR"))</f>
        <v>V</v>
      </c>
      <c r="AX27" s="39" t="str">
        <f t="shared" si="15"/>
        <v>V</v>
      </c>
      <c r="AY27" s="1">
        <f t="shared" si="16"/>
        <v>14.911662499999998</v>
      </c>
      <c r="AZ27" s="39" t="s">
        <v>457</v>
      </c>
    </row>
    <row r="28" spans="1:52" ht="15" customHeight="1">
      <c r="A28" s="44">
        <f t="shared" si="17"/>
        <v>22</v>
      </c>
      <c r="B28" s="22" t="s">
        <v>424</v>
      </c>
      <c r="C28" s="23" t="s">
        <v>425</v>
      </c>
      <c r="D28" s="45">
        <v>7</v>
      </c>
      <c r="E28" s="45">
        <v>11.75</v>
      </c>
      <c r="F28" s="46">
        <f t="shared" si="0"/>
        <v>8.9</v>
      </c>
      <c r="G28" s="39"/>
      <c r="H28" s="39" t="s">
        <v>454</v>
      </c>
      <c r="I28" s="45">
        <v>16.5</v>
      </c>
      <c r="J28" s="45">
        <v>11.3</v>
      </c>
      <c r="K28" s="45">
        <v>13.2</v>
      </c>
      <c r="L28" s="46">
        <f t="shared" si="2"/>
        <v>13.392000000000001</v>
      </c>
      <c r="M28" s="39"/>
      <c r="N28" s="39" t="str">
        <f t="shared" si="3"/>
        <v>V</v>
      </c>
      <c r="O28" s="47">
        <v>13.866000000000001</v>
      </c>
      <c r="P28" s="47">
        <v>17</v>
      </c>
      <c r="Q28" s="47">
        <v>16</v>
      </c>
      <c r="R28" s="1">
        <f t="shared" si="4"/>
        <v>15.346400000000001</v>
      </c>
      <c r="S28" s="39"/>
      <c r="T28" s="39" t="str">
        <f t="shared" si="5"/>
        <v>V</v>
      </c>
      <c r="U28" s="47">
        <v>16</v>
      </c>
      <c r="V28" s="47">
        <v>16.6</v>
      </c>
      <c r="W28" s="47">
        <v>15</v>
      </c>
      <c r="X28" s="1">
        <f t="shared" si="6"/>
        <v>15.874000000000002</v>
      </c>
      <c r="Y28" s="39"/>
      <c r="Z28" s="39" t="str">
        <f t="shared" si="7"/>
        <v>V</v>
      </c>
      <c r="AA28" s="47">
        <v>15</v>
      </c>
      <c r="AB28" s="47">
        <v>18</v>
      </c>
      <c r="AC28" s="47">
        <v>20</v>
      </c>
      <c r="AD28" s="1">
        <f t="shared" si="8"/>
        <v>17.7</v>
      </c>
      <c r="AE28" s="39"/>
      <c r="AF28" s="39" t="str">
        <f t="shared" si="9"/>
        <v>V</v>
      </c>
      <c r="AG28" s="47">
        <f>'[1]M6'!D111</f>
        <v>15.399999999999999</v>
      </c>
      <c r="AH28" s="47">
        <f>'[1]M6'!E111</f>
        <v>13.799999999999997</v>
      </c>
      <c r="AI28" s="47">
        <f>'[1]M6'!F111</f>
        <v>20</v>
      </c>
      <c r="AJ28" s="1">
        <f t="shared" si="10"/>
        <v>16.36</v>
      </c>
      <c r="AK28" s="39"/>
      <c r="AL28" s="39" t="str">
        <f t="shared" si="11"/>
        <v>V</v>
      </c>
      <c r="AM28" s="47">
        <v>11</v>
      </c>
      <c r="AN28" s="47">
        <v>17.5</v>
      </c>
      <c r="AO28" s="47">
        <v>11.5</v>
      </c>
      <c r="AP28" s="1">
        <f t="shared" si="12"/>
        <v>13.82</v>
      </c>
      <c r="AQ28" s="39"/>
      <c r="AR28" s="39" t="str">
        <f t="shared" si="13"/>
        <v>V</v>
      </c>
      <c r="AS28" s="47">
        <f>'[1]M8 '!D110</f>
        <v>20</v>
      </c>
      <c r="AT28" s="47">
        <f>'[1]M8 '!E110</f>
        <v>19</v>
      </c>
      <c r="AU28" s="47">
        <f>'[1]M8 '!F110</f>
        <v>13</v>
      </c>
      <c r="AV28" s="1">
        <f t="shared" si="14"/>
        <v>17.88</v>
      </c>
      <c r="AW28" s="39"/>
      <c r="AX28" s="39" t="str">
        <f t="shared" si="15"/>
        <v>V</v>
      </c>
      <c r="AY28" s="1">
        <f t="shared" si="16"/>
        <v>14.90905</v>
      </c>
      <c r="AZ28" s="39" t="s">
        <v>457</v>
      </c>
    </row>
    <row r="29" spans="1:52" ht="15" customHeight="1">
      <c r="A29" s="44">
        <f t="shared" si="17"/>
        <v>23</v>
      </c>
      <c r="B29" s="25" t="s">
        <v>429</v>
      </c>
      <c r="C29" s="23" t="s">
        <v>430</v>
      </c>
      <c r="D29" s="45">
        <v>12.25</v>
      </c>
      <c r="E29" s="45">
        <v>16.5</v>
      </c>
      <c r="F29" s="46">
        <f t="shared" si="0"/>
        <v>13.95</v>
      </c>
      <c r="G29" s="39" t="str">
        <f>IF(AND(F29&gt;=12,D29&gt;=6,E29&gt;=6),"V",IF(AND(F29&gt;=8,D29&gt;=6,E29&gt;=6),"NV","AR"))</f>
        <v>V</v>
      </c>
      <c r="H29" s="39" t="str">
        <f>IF(AND(F29&gt;=12,D29&gt;=6,E29&gt;=6),"V",IF(AND(F29&gt;=8,D29&gt;=6,E29&gt;=6),"NV","AR"))</f>
        <v>V</v>
      </c>
      <c r="I29" s="45">
        <v>15.25</v>
      </c>
      <c r="J29" s="45">
        <v>13.100000000000001</v>
      </c>
      <c r="K29" s="45">
        <v>7.4</v>
      </c>
      <c r="L29" s="46">
        <f t="shared" si="2"/>
        <v>12.149000000000003</v>
      </c>
      <c r="M29" s="39" t="str">
        <f>IF(AND(L29&gt;=12,I29&gt;=6,J29&gt;=6,K29&gt;=6),"V",IF(AND(L29&gt;=8,I29&gt;=6,J29&gt;=6,K29&gt;=6),"NV","AR"))</f>
        <v>V</v>
      </c>
      <c r="N29" s="39" t="str">
        <f t="shared" si="3"/>
        <v>V</v>
      </c>
      <c r="O29" s="47">
        <v>13.066</v>
      </c>
      <c r="P29" s="47">
        <v>15.5</v>
      </c>
      <c r="Q29" s="47">
        <v>18.5</v>
      </c>
      <c r="R29" s="1">
        <f t="shared" si="4"/>
        <v>15.726400000000002</v>
      </c>
      <c r="S29" s="39" t="str">
        <f>IF(AND(R29&gt;=12,O29&gt;=6,P29&gt;=6,Q29&gt;=6),"V",IF(AND(R29&gt;=8,O29&gt;=6,P29&gt;=6,Q29&gt;=6),"NV","AR"))</f>
        <v>V</v>
      </c>
      <c r="T29" s="39" t="str">
        <f t="shared" si="5"/>
        <v>V</v>
      </c>
      <c r="U29" s="47">
        <v>14.5</v>
      </c>
      <c r="V29" s="47">
        <v>13.600000000000001</v>
      </c>
      <c r="W29" s="47">
        <v>14.5</v>
      </c>
      <c r="X29" s="1">
        <f t="shared" si="6"/>
        <v>14.194</v>
      </c>
      <c r="Y29" s="39" t="str">
        <f>IF(AND(X29&gt;=12,U29&gt;=6,V29&gt;=6,W29&gt;=6),"V",IF(AND(X29&gt;=8,U29&gt;=6,V29&gt;=6,W29&gt;=6),"NV","AR"))</f>
        <v>V</v>
      </c>
      <c r="Z29" s="39" t="str">
        <f t="shared" si="7"/>
        <v>V</v>
      </c>
      <c r="AA29" s="47">
        <v>15</v>
      </c>
      <c r="AB29" s="47">
        <v>17</v>
      </c>
      <c r="AC29" s="47">
        <v>20</v>
      </c>
      <c r="AD29" s="1">
        <f t="shared" si="8"/>
        <v>17.3</v>
      </c>
      <c r="AE29" s="39" t="str">
        <f>IF(AND(AD29&gt;=12,AA29&gt;=6,AB29&gt;=6,AC29&gt;=6),"V",IF(AND(AD29&gt;=8,AA29&gt;=6,AB29&gt;=6,AC29&gt;=6),"NV","AR"))</f>
        <v>V</v>
      </c>
      <c r="AF29" s="39" t="str">
        <f t="shared" si="9"/>
        <v>V</v>
      </c>
      <c r="AG29" s="47">
        <f>'[1]M6'!D115</f>
        <v>10.1</v>
      </c>
      <c r="AH29" s="47">
        <f>'[1]M6'!E115</f>
        <v>12.9</v>
      </c>
      <c r="AI29" s="47">
        <f>'[1]M6'!F115</f>
        <v>18</v>
      </c>
      <c r="AJ29" s="1">
        <f t="shared" si="10"/>
        <v>13.524</v>
      </c>
      <c r="AK29" s="39" t="str">
        <f>IF(AND(AJ29&gt;=12,AG29&gt;=6,AH29&gt;=6,AI29&gt;=6),"V",IF(AND(AJ29&gt;=8,AG29&gt;=6,AH29&gt;=6,AI29&gt;=6),"NV","AR"))</f>
        <v>V</v>
      </c>
      <c r="AL29" s="39" t="str">
        <f t="shared" si="11"/>
        <v>V</v>
      </c>
      <c r="AM29" s="47">
        <v>17</v>
      </c>
      <c r="AN29" s="47">
        <v>16.5</v>
      </c>
      <c r="AO29" s="47">
        <v>14</v>
      </c>
      <c r="AP29" s="1">
        <f t="shared" si="12"/>
        <v>16.25</v>
      </c>
      <c r="AQ29" s="39" t="str">
        <f>IF(AND(AP29&gt;=12,AM29&gt;=6,AN29&gt;=6,AO29&gt;=6),"V",IF(AND(AP29&gt;=8,AM29&gt;=6,AN29&gt;=6,AO29&gt;=6),"NV","AR"))</f>
        <v>V</v>
      </c>
      <c r="AR29" s="39" t="str">
        <f t="shared" si="13"/>
        <v>V</v>
      </c>
      <c r="AS29" s="47">
        <f>'[1]M8 '!D114</f>
        <v>20</v>
      </c>
      <c r="AT29" s="47">
        <f>'[1]M8 '!E114</f>
        <v>15</v>
      </c>
      <c r="AU29" s="47">
        <f>'[1]M8 '!F114</f>
        <v>12</v>
      </c>
      <c r="AV29" s="1">
        <f t="shared" si="14"/>
        <v>16.15</v>
      </c>
      <c r="AW29" s="39" t="str">
        <f>IF(AND(AV29&gt;=12,AS29&gt;=6,AT29&gt;=6,AU29&gt;=6),"V",IF(AND(AV29&gt;=8,AS29&gt;=6,AT29&gt;=6,AU29&gt;=6),"NV","AR"))</f>
        <v>V</v>
      </c>
      <c r="AX29" s="39" t="str">
        <f t="shared" si="15"/>
        <v>V</v>
      </c>
      <c r="AY29" s="1">
        <f t="shared" si="16"/>
        <v>14.905425000000001</v>
      </c>
      <c r="AZ29" s="39" t="s">
        <v>457</v>
      </c>
    </row>
    <row r="30" spans="1:52" ht="15" customHeight="1">
      <c r="A30" s="44">
        <f t="shared" si="17"/>
        <v>24</v>
      </c>
      <c r="B30" s="26" t="s">
        <v>441</v>
      </c>
      <c r="C30" s="27" t="s">
        <v>442</v>
      </c>
      <c r="D30" s="45">
        <v>11.75</v>
      </c>
      <c r="E30" s="45">
        <v>14</v>
      </c>
      <c r="F30" s="46">
        <f t="shared" si="0"/>
        <v>12.65</v>
      </c>
      <c r="G30" s="39" t="str">
        <f>IF(AND(F30&gt;=12,D30&gt;=6,E30&gt;=6),"V",IF(AND(F30&gt;=8,D30&gt;=6,E30&gt;=6),"NV","AR"))</f>
        <v>V</v>
      </c>
      <c r="H30" s="39" t="str">
        <f>IF(AND(F30&gt;=12,D30&gt;=6,E30&gt;=6),"V",IF(AND(F30&gt;=8,D30&gt;=6,E30&gt;=6),"NV","AR"))</f>
        <v>V</v>
      </c>
      <c r="I30" s="45">
        <v>19.125</v>
      </c>
      <c r="J30" s="45">
        <v>14.600000000000001</v>
      </c>
      <c r="K30" s="45">
        <v>12.200000000000001</v>
      </c>
      <c r="L30" s="46">
        <f t="shared" si="2"/>
        <v>15.2855</v>
      </c>
      <c r="M30" s="39" t="str">
        <f>IF(AND(L30&gt;=12,I30&gt;=6,J30&gt;=6,K30&gt;=6),"V",IF(AND(L30&gt;=8,I30&gt;=6,J30&gt;=6,K30&gt;=6),"NV","AR"))</f>
        <v>V</v>
      </c>
      <c r="N30" s="39" t="str">
        <f t="shared" si="3"/>
        <v>V</v>
      </c>
      <c r="O30" s="47">
        <v>10.8</v>
      </c>
      <c r="P30" s="47">
        <v>14.5</v>
      </c>
      <c r="Q30" s="47">
        <v>18</v>
      </c>
      <c r="R30" s="1">
        <f t="shared" si="4"/>
        <v>14.420000000000002</v>
      </c>
      <c r="S30" s="39" t="str">
        <f>IF(AND(R30&gt;=12,O30&gt;=6,P30&gt;=6,Q30&gt;=6),"V",IF(AND(R30&gt;=8,O30&gt;=6,P30&gt;=6,Q30&gt;=6),"NV","AR"))</f>
        <v>V</v>
      </c>
      <c r="T30" s="39" t="str">
        <f t="shared" si="5"/>
        <v>V</v>
      </c>
      <c r="U30" s="47">
        <v>15.5</v>
      </c>
      <c r="V30" s="47">
        <v>13.8</v>
      </c>
      <c r="W30" s="47">
        <v>15.5</v>
      </c>
      <c r="X30" s="1">
        <f t="shared" si="6"/>
        <v>14.922</v>
      </c>
      <c r="Y30" s="39" t="str">
        <f>IF(AND(X30&gt;=12,U30&gt;=6,V30&gt;=6,W30&gt;=6),"V",IF(AND(X30&gt;=8,U30&gt;=6,V30&gt;=6,W30&gt;=6),"NV","AR"))</f>
        <v>V</v>
      </c>
      <c r="Z30" s="39" t="str">
        <f t="shared" si="7"/>
        <v>V</v>
      </c>
      <c r="AA30" s="47">
        <v>17</v>
      </c>
      <c r="AB30" s="47">
        <v>11</v>
      </c>
      <c r="AC30" s="47">
        <v>20</v>
      </c>
      <c r="AD30" s="1">
        <f t="shared" si="8"/>
        <v>15.5</v>
      </c>
      <c r="AE30" s="39" t="str">
        <f>IF(AND(AD30&gt;=12,AA30&gt;=6,AB30&gt;=6,AC30&gt;=6),"V",IF(AND(AD30&gt;=8,AA30&gt;=6,AB30&gt;=6,AC30&gt;=6),"NV","AR"))</f>
        <v>V</v>
      </c>
      <c r="AF30" s="39" t="str">
        <f t="shared" si="9"/>
        <v>V</v>
      </c>
      <c r="AG30" s="47">
        <f>'[1]M6'!D123</f>
        <v>18.23</v>
      </c>
      <c r="AH30" s="47">
        <f>'[1]M6'!E123</f>
        <v>14.1</v>
      </c>
      <c r="AI30" s="47">
        <f>'[1]M6'!F123</f>
        <v>18.75</v>
      </c>
      <c r="AJ30" s="1">
        <f t="shared" si="10"/>
        <v>17.0748</v>
      </c>
      <c r="AK30" s="39" t="str">
        <f>IF(AND(AJ30&gt;=12,AG30&gt;=6,AH30&gt;=6,AI30&gt;=6),"V",IF(AND(AJ30&gt;=8,AG30&gt;=6,AH30&gt;=6,AI30&gt;=6),"NV","AR"))</f>
        <v>V</v>
      </c>
      <c r="AL30" s="39" t="str">
        <f t="shared" si="11"/>
        <v>V</v>
      </c>
      <c r="AM30" s="47">
        <v>12</v>
      </c>
      <c r="AN30" s="47">
        <v>15</v>
      </c>
      <c r="AO30" s="47">
        <v>12</v>
      </c>
      <c r="AP30" s="1">
        <f t="shared" si="12"/>
        <v>13.260000000000002</v>
      </c>
      <c r="AQ30" s="39" t="str">
        <f>IF(AND(AP30&gt;=12,AM30&gt;=6,AN30&gt;=6,AO30&gt;=6),"V",IF(AND(AP30&gt;=8,AM30&gt;=6,AN30&gt;=6,AO30&gt;=6),"NV","AR"))</f>
        <v>V</v>
      </c>
      <c r="AR30" s="39" t="str">
        <f t="shared" si="13"/>
        <v>V</v>
      </c>
      <c r="AS30" s="47">
        <f>'[1]M8 '!D122</f>
        <v>15</v>
      </c>
      <c r="AT30" s="47">
        <f>'[1]M8 '!E122</f>
        <v>18</v>
      </c>
      <c r="AU30" s="47">
        <f>'[1]M8 '!F122</f>
        <v>15</v>
      </c>
      <c r="AV30" s="1">
        <f t="shared" si="14"/>
        <v>16.11</v>
      </c>
      <c r="AW30" s="39" t="str">
        <f>IF(AND(AV30&gt;=12,AS30&gt;=6,AT30&gt;=6,AU30&gt;=6),"V",IF(AND(AV30&gt;=8,AS30&gt;=6,AT30&gt;=6,AU30&gt;=6),"NV","AR"))</f>
        <v>V</v>
      </c>
      <c r="AX30" s="39" t="str">
        <f t="shared" si="15"/>
        <v>V</v>
      </c>
      <c r="AY30" s="1">
        <f t="shared" si="16"/>
        <v>14.9027875</v>
      </c>
      <c r="AZ30" s="39" t="s">
        <v>457</v>
      </c>
    </row>
    <row r="31" spans="1:52" ht="15" customHeight="1">
      <c r="A31" s="44">
        <f t="shared" si="17"/>
        <v>25</v>
      </c>
      <c r="B31" s="25" t="s">
        <v>395</v>
      </c>
      <c r="C31" s="23" t="s">
        <v>396</v>
      </c>
      <c r="D31" s="45">
        <v>15.5</v>
      </c>
      <c r="E31" s="45">
        <v>11.75</v>
      </c>
      <c r="F31" s="46">
        <f t="shared" si="0"/>
        <v>14</v>
      </c>
      <c r="G31" s="39" t="str">
        <f>IF(AND(F31&gt;=12,D31&gt;=6,E31&gt;=6),"V",IF(AND(F31&gt;=8,D31&gt;=6,E31&gt;=6),"NV","AR"))</f>
        <v>V</v>
      </c>
      <c r="H31" s="39" t="str">
        <f>IF(AND(F31&gt;=12,D31&gt;=6,E31&gt;=6),"V",IF(AND(F31&gt;=8,D31&gt;=6,E31&gt;=6),"NV","AR"))</f>
        <v>V</v>
      </c>
      <c r="I31" s="45">
        <v>14.25</v>
      </c>
      <c r="J31" s="45">
        <v>12.3</v>
      </c>
      <c r="K31" s="45">
        <v>15.8</v>
      </c>
      <c r="L31" s="46">
        <f t="shared" si="2"/>
        <v>13.864999999999998</v>
      </c>
      <c r="M31" s="39" t="str">
        <f>IF(AND(L31&gt;=12,I31&gt;=6,J31&gt;=6,K31&gt;=6),"V",IF(AND(L31&gt;=8,I31&gt;=6,J31&gt;=6,K31&gt;=6),"NV","AR"))</f>
        <v>V</v>
      </c>
      <c r="N31" s="39" t="str">
        <f t="shared" si="3"/>
        <v>V</v>
      </c>
      <c r="O31" s="47">
        <v>13.8</v>
      </c>
      <c r="P31" s="47">
        <v>12.5</v>
      </c>
      <c r="Q31" s="47">
        <v>17.5</v>
      </c>
      <c r="R31" s="1">
        <f t="shared" si="4"/>
        <v>15.02</v>
      </c>
      <c r="S31" s="39" t="str">
        <f>IF(AND(R31&gt;=12,O31&gt;=6,P31&gt;=6,Q31&gt;=6),"V",IF(AND(R31&gt;=8,O31&gt;=6,P31&gt;=6,Q31&gt;=6),"NV","AR"))</f>
        <v>V</v>
      </c>
      <c r="T31" s="39" t="str">
        <f t="shared" si="5"/>
        <v>V</v>
      </c>
      <c r="U31" s="47">
        <v>15.5</v>
      </c>
      <c r="V31" s="47">
        <v>14.600000000000001</v>
      </c>
      <c r="W31" s="47">
        <v>15</v>
      </c>
      <c r="X31" s="1">
        <f t="shared" si="6"/>
        <v>15.029</v>
      </c>
      <c r="Y31" s="39" t="str">
        <f>IF(AND(X31&gt;=12,U31&gt;=6,V31&gt;=6,W31&gt;=6),"V",IF(AND(X31&gt;=8,U31&gt;=6,V31&gt;=6,W31&gt;=6),"NV","AR"))</f>
        <v>V</v>
      </c>
      <c r="Z31" s="39" t="str">
        <f t="shared" si="7"/>
        <v>V</v>
      </c>
      <c r="AA31" s="47">
        <v>16</v>
      </c>
      <c r="AB31" s="47">
        <v>19</v>
      </c>
      <c r="AC31" s="47">
        <v>20</v>
      </c>
      <c r="AD31" s="1">
        <f t="shared" si="8"/>
        <v>18.4</v>
      </c>
      <c r="AE31" s="39" t="str">
        <f>IF(AND(AD31&gt;=12,AA31&gt;=6,AB31&gt;=6,AC31&gt;=6),"V",IF(AND(AD31&gt;=8,AA31&gt;=6,AB31&gt;=6,AC31&gt;=6),"NV","AR"))</f>
        <v>V</v>
      </c>
      <c r="AF31" s="39" t="str">
        <f t="shared" si="9"/>
        <v>V</v>
      </c>
      <c r="AG31" s="47">
        <f>'[1]M6'!D93</f>
        <v>9.649999999999999</v>
      </c>
      <c r="AH31" s="47">
        <f>'[1]M6'!E93</f>
        <v>12.899999999999999</v>
      </c>
      <c r="AI31" s="47">
        <f>'[1]M6'!F93</f>
        <v>19.75</v>
      </c>
      <c r="AJ31" s="1">
        <f t="shared" si="10"/>
        <v>13.921999999999999</v>
      </c>
      <c r="AK31" s="39" t="str">
        <f>IF(AND(AJ31&gt;=12,AG31&gt;=6,AH31&gt;=6,AI31&gt;=6),"V",IF(AND(AJ31&gt;=8,AG31&gt;=6,AH31&gt;=6,AI31&gt;=6),"NV","AR"))</f>
        <v>V</v>
      </c>
      <c r="AL31" s="39" t="str">
        <f t="shared" si="11"/>
        <v>V</v>
      </c>
      <c r="AM31" s="47">
        <v>10</v>
      </c>
      <c r="AN31" s="47">
        <v>18.5</v>
      </c>
      <c r="AO31" s="47">
        <v>10</v>
      </c>
      <c r="AP31" s="1">
        <f t="shared" si="12"/>
        <v>13.57</v>
      </c>
      <c r="AQ31" s="39" t="str">
        <f>IF(AND(AP31&gt;=12,AM31&gt;=6,AN31&gt;=6,AO31&gt;=6),"V",IF(AND(AP31&gt;=8,AM31&gt;=6,AN31&gt;=6,AO31&gt;=6),"NV","AR"))</f>
        <v>V</v>
      </c>
      <c r="AR31" s="39" t="str">
        <f t="shared" si="13"/>
        <v>V</v>
      </c>
      <c r="AS31" s="47">
        <f>'[1]M8 '!D92</f>
        <v>20</v>
      </c>
      <c r="AT31" s="47">
        <f>'[1]M8 '!E92</f>
        <v>13</v>
      </c>
      <c r="AU31" s="47">
        <f>'[1]M8 '!F92</f>
        <v>10</v>
      </c>
      <c r="AV31" s="1">
        <f t="shared" si="14"/>
        <v>14.91</v>
      </c>
      <c r="AW31" s="39" t="str">
        <f>IF(AND(AV31&gt;=12,AS31&gt;=6,AT31&gt;=6,AU31&gt;=6),"V",IF(AND(AV31&gt;=8,AS31&gt;=6,AT31&gt;=6,AU31&gt;=6),"NV","AR"))</f>
        <v>V</v>
      </c>
      <c r="AX31" s="39" t="str">
        <f t="shared" si="15"/>
        <v>V</v>
      </c>
      <c r="AY31" s="1">
        <f t="shared" si="16"/>
        <v>14.839499999999997</v>
      </c>
      <c r="AZ31" s="39" t="s">
        <v>457</v>
      </c>
    </row>
    <row r="32" spans="1:52" ht="15" customHeight="1">
      <c r="A32" s="44">
        <f t="shared" si="17"/>
        <v>26</v>
      </c>
      <c r="B32" s="25" t="s">
        <v>438</v>
      </c>
      <c r="C32" s="23" t="s">
        <v>106</v>
      </c>
      <c r="D32" s="45">
        <v>10</v>
      </c>
      <c r="E32" s="45">
        <v>9.25</v>
      </c>
      <c r="F32" s="46">
        <f t="shared" si="0"/>
        <v>9.7</v>
      </c>
      <c r="G32" s="39" t="str">
        <f>IF(AND(F32&gt;=12,D32&gt;=6,E32&gt;=6),"V",IF(AND(F32&gt;=8,D32&gt;=6,E32&gt;=6),"NV","AR"))</f>
        <v>NV</v>
      </c>
      <c r="H32" s="39" t="s">
        <v>454</v>
      </c>
      <c r="I32" s="45">
        <v>12.5</v>
      </c>
      <c r="J32" s="45">
        <v>16.1</v>
      </c>
      <c r="K32" s="45">
        <v>11.2</v>
      </c>
      <c r="L32" s="46">
        <f t="shared" si="2"/>
        <v>13.648</v>
      </c>
      <c r="M32" s="39" t="str">
        <f>IF(AND(L32&gt;=12,I32&gt;=6,J32&gt;=6,K32&gt;=6),"V",IF(AND(L32&gt;=8,I32&gt;=6,J32&gt;=6,K32&gt;=6),"NV","AR"))</f>
        <v>V</v>
      </c>
      <c r="N32" s="39" t="str">
        <f t="shared" si="3"/>
        <v>V</v>
      </c>
      <c r="O32" s="47">
        <v>11.732000000000001</v>
      </c>
      <c r="P32" s="47">
        <v>13</v>
      </c>
      <c r="Q32" s="47">
        <v>13.5</v>
      </c>
      <c r="R32" s="1">
        <f t="shared" si="4"/>
        <v>12.692800000000002</v>
      </c>
      <c r="S32" s="39" t="str">
        <f>IF(AND(R32&gt;=12,O32&gt;=6,P32&gt;=6,Q32&gt;=6),"V",IF(AND(R32&gt;=8,O32&gt;=6,P32&gt;=6,Q32&gt;=6),"NV","AR"))</f>
        <v>V</v>
      </c>
      <c r="T32" s="39" t="str">
        <f t="shared" si="5"/>
        <v>V</v>
      </c>
      <c r="U32" s="47">
        <v>13</v>
      </c>
      <c r="V32" s="47">
        <v>15.1</v>
      </c>
      <c r="W32" s="47">
        <v>13</v>
      </c>
      <c r="X32" s="1">
        <f t="shared" si="6"/>
        <v>13.713999999999999</v>
      </c>
      <c r="Y32" s="39" t="str">
        <f>IF(AND(X32&gt;=12,U32&gt;=6,V32&gt;=6,W32&gt;=6),"V",IF(AND(X32&gt;=8,U32&gt;=6,V32&gt;=6,W32&gt;=6),"NV","AR"))</f>
        <v>V</v>
      </c>
      <c r="Z32" s="39" t="str">
        <f t="shared" si="7"/>
        <v>V</v>
      </c>
      <c r="AA32" s="47">
        <v>15</v>
      </c>
      <c r="AB32" s="47">
        <v>19</v>
      </c>
      <c r="AC32" s="47">
        <v>20</v>
      </c>
      <c r="AD32" s="1">
        <f t="shared" si="8"/>
        <v>18.1</v>
      </c>
      <c r="AE32" s="39" t="str">
        <f>IF(AND(AD32&gt;=12,AA32&gt;=6,AB32&gt;=6,AC32&gt;=6),"V",IF(AND(AD32&gt;=8,AA32&gt;=6,AB32&gt;=6,AC32&gt;=6),"NV","AR"))</f>
        <v>V</v>
      </c>
      <c r="AF32" s="39" t="str">
        <f t="shared" si="9"/>
        <v>V</v>
      </c>
      <c r="AG32" s="47">
        <f>'[1]M6'!D121</f>
        <v>17.75</v>
      </c>
      <c r="AH32" s="47">
        <f>'[1]M6'!E121</f>
        <v>13.2</v>
      </c>
      <c r="AI32" s="47">
        <f>'[1]M6'!F121</f>
        <v>20</v>
      </c>
      <c r="AJ32" s="1">
        <f t="shared" si="10"/>
        <v>17.014000000000003</v>
      </c>
      <c r="AK32" s="39" t="str">
        <f>IF(AND(AJ32&gt;=12,AG32&gt;=6,AH32&gt;=6,AI32&gt;=6),"V",IF(AND(AJ32&gt;=8,AG32&gt;=6,AH32&gt;=6,AI32&gt;=6),"NV","AR"))</f>
        <v>V</v>
      </c>
      <c r="AL32" s="39" t="str">
        <f t="shared" si="11"/>
        <v>V</v>
      </c>
      <c r="AM32" s="47">
        <v>15</v>
      </c>
      <c r="AN32" s="47">
        <v>16.75</v>
      </c>
      <c r="AO32" s="47">
        <v>15.5</v>
      </c>
      <c r="AP32" s="1">
        <f t="shared" si="12"/>
        <v>15.825</v>
      </c>
      <c r="AQ32" s="39" t="str">
        <f>IF(AND(AP32&gt;=12,AM32&gt;=6,AN32&gt;=6,AO32&gt;=6),"V",IF(AND(AP32&gt;=8,AM32&gt;=6,AN32&gt;=6,AO32&gt;=6),"NV","AR"))</f>
        <v>V</v>
      </c>
      <c r="AR32" s="39" t="str">
        <f t="shared" si="13"/>
        <v>V</v>
      </c>
      <c r="AS32" s="47">
        <f>'[1]M8 '!D120</f>
        <v>19</v>
      </c>
      <c r="AT32" s="47">
        <f>'[1]M8 '!E120</f>
        <v>19</v>
      </c>
      <c r="AU32" s="47">
        <f>'[1]M8 '!F120</f>
        <v>14</v>
      </c>
      <c r="AV32" s="1">
        <f t="shared" si="14"/>
        <v>17.75</v>
      </c>
      <c r="AW32" s="39" t="str">
        <f>IF(AND(AV32&gt;=12,AS32&gt;=6,AT32&gt;=6,AU32&gt;=6),"V",IF(AND(AV32&gt;=8,AS32&gt;=6,AT32&gt;=6,AU32&gt;=6),"NV","AR"))</f>
        <v>V</v>
      </c>
      <c r="AX32" s="39" t="str">
        <f t="shared" si="15"/>
        <v>V</v>
      </c>
      <c r="AY32" s="1">
        <f t="shared" si="16"/>
        <v>14.805475000000003</v>
      </c>
      <c r="AZ32" s="39" t="s">
        <v>457</v>
      </c>
    </row>
    <row r="33" spans="1:52" ht="15" customHeight="1">
      <c r="A33" s="44">
        <f t="shared" si="17"/>
        <v>27</v>
      </c>
      <c r="B33" s="25" t="s">
        <v>418</v>
      </c>
      <c r="C33" s="23" t="s">
        <v>419</v>
      </c>
      <c r="D33" s="45">
        <v>8</v>
      </c>
      <c r="E33" s="45">
        <v>12.625</v>
      </c>
      <c r="F33" s="46">
        <f t="shared" si="0"/>
        <v>9.850000000000001</v>
      </c>
      <c r="G33" s="39"/>
      <c r="H33" s="39" t="s">
        <v>454</v>
      </c>
      <c r="I33" s="45">
        <v>13.625</v>
      </c>
      <c r="J33" s="45">
        <v>13.2</v>
      </c>
      <c r="K33" s="45">
        <v>9.400000000000002</v>
      </c>
      <c r="L33" s="46">
        <f t="shared" si="2"/>
        <v>12.2635</v>
      </c>
      <c r="M33" s="39"/>
      <c r="N33" s="39" t="str">
        <f t="shared" si="3"/>
        <v>V</v>
      </c>
      <c r="O33" s="47">
        <v>11.932</v>
      </c>
      <c r="P33" s="47">
        <v>13</v>
      </c>
      <c r="Q33" s="47">
        <v>14.5</v>
      </c>
      <c r="R33" s="1">
        <f t="shared" si="4"/>
        <v>13.1728</v>
      </c>
      <c r="S33" s="39"/>
      <c r="T33" s="39" t="str">
        <f t="shared" si="5"/>
        <v>V</v>
      </c>
      <c r="U33" s="47">
        <v>13</v>
      </c>
      <c r="V33" s="47">
        <v>15.6</v>
      </c>
      <c r="W33" s="47">
        <v>13</v>
      </c>
      <c r="X33" s="1">
        <f t="shared" si="6"/>
        <v>13.884</v>
      </c>
      <c r="Y33" s="39"/>
      <c r="Z33" s="39" t="str">
        <f t="shared" si="7"/>
        <v>V</v>
      </c>
      <c r="AA33" s="47">
        <v>15</v>
      </c>
      <c r="AB33" s="47">
        <v>19</v>
      </c>
      <c r="AC33" s="47">
        <v>20</v>
      </c>
      <c r="AD33" s="1">
        <f t="shared" si="8"/>
        <v>18.1</v>
      </c>
      <c r="AE33" s="39"/>
      <c r="AF33" s="39" t="str">
        <f t="shared" si="9"/>
        <v>V</v>
      </c>
      <c r="AG33" s="47">
        <f>'[1]M6'!D108</f>
        <v>18.35</v>
      </c>
      <c r="AH33" s="47">
        <f>'[1]M6'!E108</f>
        <v>13.799999999999997</v>
      </c>
      <c r="AI33" s="47">
        <f>'[1]M6'!F108</f>
        <v>20</v>
      </c>
      <c r="AJ33" s="1">
        <f t="shared" si="10"/>
        <v>17.421999999999997</v>
      </c>
      <c r="AK33" s="39"/>
      <c r="AL33" s="39" t="str">
        <f t="shared" si="11"/>
        <v>V</v>
      </c>
      <c r="AM33" s="47">
        <v>14</v>
      </c>
      <c r="AN33" s="47">
        <v>15</v>
      </c>
      <c r="AO33" s="47">
        <v>19</v>
      </c>
      <c r="AP33" s="1">
        <f t="shared" si="12"/>
        <v>15.32</v>
      </c>
      <c r="AQ33" s="39"/>
      <c r="AR33" s="39" t="str">
        <f t="shared" si="13"/>
        <v>V</v>
      </c>
      <c r="AS33" s="47">
        <f>'[1]M8 '!D107</f>
        <v>20</v>
      </c>
      <c r="AT33" s="47">
        <f>'[1]M8 '!E107</f>
        <v>19</v>
      </c>
      <c r="AU33" s="47">
        <f>'[1]M8 '!F107</f>
        <v>15</v>
      </c>
      <c r="AV33" s="1">
        <f t="shared" si="14"/>
        <v>18.38</v>
      </c>
      <c r="AW33" s="39"/>
      <c r="AX33" s="39" t="str">
        <f t="shared" si="15"/>
        <v>V</v>
      </c>
      <c r="AY33" s="1">
        <f t="shared" si="16"/>
        <v>14.7990375</v>
      </c>
      <c r="AZ33" s="39" t="s">
        <v>457</v>
      </c>
    </row>
    <row r="34" spans="1:52" ht="15" customHeight="1">
      <c r="A34" s="44">
        <f t="shared" si="17"/>
        <v>28</v>
      </c>
      <c r="B34" s="22" t="s">
        <v>303</v>
      </c>
      <c r="C34" s="23" t="s">
        <v>84</v>
      </c>
      <c r="D34" s="45">
        <v>11</v>
      </c>
      <c r="E34" s="45">
        <v>18</v>
      </c>
      <c r="F34" s="46">
        <f t="shared" si="0"/>
        <v>13.8</v>
      </c>
      <c r="G34" s="39" t="str">
        <f>IF(AND(F34&gt;=12,D34&gt;=6,E34&gt;=6),"V",IF(AND(F34&gt;=8,D34&gt;=6,E34&gt;=6),"NV","AR"))</f>
        <v>V</v>
      </c>
      <c r="H34" s="39" t="str">
        <f>IF(AND(F34&gt;=12,D34&gt;=6,E34&gt;=6),"V",IF(AND(F34&gt;=8,D34&gt;=6,E34&gt;=6),"NV","AR"))</f>
        <v>V</v>
      </c>
      <c r="I34" s="45">
        <v>13.5</v>
      </c>
      <c r="J34" s="45">
        <v>14.6</v>
      </c>
      <c r="K34" s="45">
        <v>7.600000000000001</v>
      </c>
      <c r="L34" s="46">
        <f t="shared" si="2"/>
        <v>12.309999999999999</v>
      </c>
      <c r="M34" s="39" t="str">
        <f>IF(AND(L34&gt;=12,I34&gt;=6,J34&gt;=6,K34&gt;=6),"V",IF(AND(L34&gt;=8,I34&gt;=6,J34&gt;=6,K34&gt;=6),"NV","AR"))</f>
        <v>V</v>
      </c>
      <c r="N34" s="39" t="str">
        <f t="shared" si="3"/>
        <v>V</v>
      </c>
      <c r="O34" s="47">
        <v>14.565999999999999</v>
      </c>
      <c r="P34" s="47">
        <v>12.5</v>
      </c>
      <c r="Q34" s="47">
        <v>15.5</v>
      </c>
      <c r="R34" s="1">
        <f t="shared" si="4"/>
        <v>14.526399999999999</v>
      </c>
      <c r="S34" s="39" t="str">
        <f>IF(AND(R34&gt;=12,O34&gt;=6,P34&gt;=6,Q34&gt;=6),"V",IF(AND(R34&gt;=8,O34&gt;=6,P34&gt;=6,Q34&gt;=6),"NV","AR"))</f>
        <v>V</v>
      </c>
      <c r="T34" s="39" t="str">
        <f t="shared" si="5"/>
        <v>V</v>
      </c>
      <c r="U34" s="47">
        <v>12</v>
      </c>
      <c r="V34" s="47">
        <v>12.8</v>
      </c>
      <c r="W34" s="47">
        <v>12</v>
      </c>
      <c r="X34" s="1">
        <f t="shared" si="6"/>
        <v>12.272000000000002</v>
      </c>
      <c r="Y34" s="39" t="str">
        <f>IF(AND(X34&gt;=12,U34&gt;=6,V34&gt;=6,W34&gt;=6),"V",IF(AND(X34&gt;=8,U34&gt;=6,V34&gt;=6,W34&gt;=6),"NV","AR"))</f>
        <v>V</v>
      </c>
      <c r="Z34" s="39" t="str">
        <f t="shared" si="7"/>
        <v>V</v>
      </c>
      <c r="AA34" s="47">
        <v>15</v>
      </c>
      <c r="AB34" s="47">
        <v>19</v>
      </c>
      <c r="AC34" s="47">
        <v>20</v>
      </c>
      <c r="AD34" s="1">
        <f t="shared" si="8"/>
        <v>18.1</v>
      </c>
      <c r="AE34" s="39" t="str">
        <f>IF(AND(AD34&gt;=12,AA34&gt;=6,AB34&gt;=6,AC34&gt;=6),"V",IF(AND(AD34&gt;=8,AA34&gt;=6,AB34&gt;=6,AC34&gt;=6),"NV","AR"))</f>
        <v>V</v>
      </c>
      <c r="AF34" s="39" t="str">
        <f t="shared" si="9"/>
        <v>V</v>
      </c>
      <c r="AG34" s="47">
        <f>'[1]M6'!D32</f>
        <v>15.024999999999999</v>
      </c>
      <c r="AH34" s="47">
        <f>'[1]M6'!E32</f>
        <v>12.899999999999999</v>
      </c>
      <c r="AI34" s="47">
        <f>'[1]M6'!F32</f>
        <v>20</v>
      </c>
      <c r="AJ34" s="1">
        <f t="shared" si="10"/>
        <v>15.937</v>
      </c>
      <c r="AK34" s="39" t="str">
        <f>IF(AND(AJ34&gt;=12,AG34&gt;=6,AH34&gt;=6,AI34&gt;=6),"V",IF(AND(AJ34&gt;=8,AG34&gt;=6,AH34&gt;=6,AI34&gt;=6),"NV","AR"))</f>
        <v>V</v>
      </c>
      <c r="AL34" s="39" t="str">
        <f t="shared" si="11"/>
        <v>V</v>
      </c>
      <c r="AM34" s="47">
        <v>12</v>
      </c>
      <c r="AN34" s="47">
        <v>13.5</v>
      </c>
      <c r="AO34" s="45">
        <v>13.5</v>
      </c>
      <c r="AP34" s="1">
        <f t="shared" si="12"/>
        <v>12.9</v>
      </c>
      <c r="AQ34" s="39" t="str">
        <f>IF(AND(AP34&gt;=12,AM34&gt;=6,AN34&gt;=6,AO34&gt;=6),"V",IF(AND(AP34&gt;=8,AM34&gt;=6,AN34&gt;=6,AO34&gt;=6),"NV","AR"))</f>
        <v>V</v>
      </c>
      <c r="AR34" s="39" t="str">
        <f t="shared" si="13"/>
        <v>V</v>
      </c>
      <c r="AS34" s="47">
        <f>'[1]M8 '!D31</f>
        <v>20</v>
      </c>
      <c r="AT34" s="47">
        <f>'[1]M8 '!E31</f>
        <v>19</v>
      </c>
      <c r="AU34" s="47">
        <f>'[1]M8 '!F31</f>
        <v>15</v>
      </c>
      <c r="AV34" s="1">
        <f t="shared" si="14"/>
        <v>18.38</v>
      </c>
      <c r="AW34" s="39" t="str">
        <f>IF(AND(AV34&gt;=12,AS34&gt;=6,AT34&gt;=6,AU34&gt;=6),"V",IF(AND(AV34&gt;=8,AS34&gt;=6,AT34&gt;=6,AU34&gt;=6),"NV","AR"))</f>
        <v>V</v>
      </c>
      <c r="AX34" s="39" t="str">
        <f t="shared" si="15"/>
        <v>V</v>
      </c>
      <c r="AY34" s="1">
        <f t="shared" si="16"/>
        <v>14.778175</v>
      </c>
      <c r="AZ34" s="39" t="s">
        <v>457</v>
      </c>
    </row>
    <row r="35" spans="1:52" ht="15" customHeight="1">
      <c r="A35" s="44">
        <f t="shared" si="17"/>
        <v>29</v>
      </c>
      <c r="B35" s="22" t="s">
        <v>356</v>
      </c>
      <c r="C35" s="23" t="s">
        <v>357</v>
      </c>
      <c r="D35" s="45">
        <v>9</v>
      </c>
      <c r="E35" s="45">
        <v>15.75</v>
      </c>
      <c r="F35" s="46">
        <f t="shared" si="0"/>
        <v>11.7</v>
      </c>
      <c r="G35" s="39"/>
      <c r="H35" s="39" t="s">
        <v>454</v>
      </c>
      <c r="I35" s="45">
        <v>13.75</v>
      </c>
      <c r="J35" s="45">
        <v>12.7</v>
      </c>
      <c r="K35" s="45">
        <v>10</v>
      </c>
      <c r="L35" s="46">
        <f t="shared" si="2"/>
        <v>12.259</v>
      </c>
      <c r="M35" s="39"/>
      <c r="N35" s="39" t="str">
        <f t="shared" si="3"/>
        <v>V</v>
      </c>
      <c r="O35" s="47">
        <v>14.5</v>
      </c>
      <c r="P35" s="47">
        <v>10.5</v>
      </c>
      <c r="Q35" s="47">
        <v>14.5</v>
      </c>
      <c r="R35" s="1">
        <f t="shared" si="4"/>
        <v>13.700000000000001</v>
      </c>
      <c r="S35" s="39"/>
      <c r="T35" s="39" t="str">
        <f t="shared" si="5"/>
        <v>V</v>
      </c>
      <c r="U35" s="47">
        <v>14</v>
      </c>
      <c r="V35" s="47">
        <v>14.600000000000001</v>
      </c>
      <c r="W35" s="47">
        <v>13.5</v>
      </c>
      <c r="X35" s="1">
        <f t="shared" si="6"/>
        <v>14.039</v>
      </c>
      <c r="Y35" s="39"/>
      <c r="Z35" s="39" t="str">
        <f t="shared" si="7"/>
        <v>V</v>
      </c>
      <c r="AA35" s="47">
        <v>15</v>
      </c>
      <c r="AB35" s="47">
        <v>19</v>
      </c>
      <c r="AC35" s="47">
        <v>20</v>
      </c>
      <c r="AD35" s="1">
        <f t="shared" si="8"/>
        <v>18.1</v>
      </c>
      <c r="AE35" s="39"/>
      <c r="AF35" s="39" t="str">
        <f t="shared" si="9"/>
        <v>V</v>
      </c>
      <c r="AG35" s="47">
        <f>'[1]M6'!D66</f>
        <v>15.1</v>
      </c>
      <c r="AH35" s="47">
        <f>'[1]M6'!E66</f>
        <v>11.399999999999999</v>
      </c>
      <c r="AI35" s="47">
        <f>'[1]M6'!F66</f>
        <v>20</v>
      </c>
      <c r="AJ35" s="1">
        <f t="shared" si="10"/>
        <v>15.484</v>
      </c>
      <c r="AK35" s="39"/>
      <c r="AL35" s="39" t="str">
        <f t="shared" si="11"/>
        <v>V</v>
      </c>
      <c r="AM35" s="47">
        <v>13</v>
      </c>
      <c r="AN35" s="47">
        <v>18</v>
      </c>
      <c r="AO35" s="47">
        <v>15.5</v>
      </c>
      <c r="AP35" s="1">
        <f t="shared" si="12"/>
        <v>15.55</v>
      </c>
      <c r="AQ35" s="39"/>
      <c r="AR35" s="39" t="str">
        <f t="shared" si="13"/>
        <v>V</v>
      </c>
      <c r="AS35" s="47">
        <f>'[1]M8 '!D65</f>
        <v>20</v>
      </c>
      <c r="AT35" s="47">
        <f>'[1]M8 '!E65</f>
        <v>19</v>
      </c>
      <c r="AU35" s="47">
        <f>'[1]M8 '!F65</f>
        <v>11</v>
      </c>
      <c r="AV35" s="1">
        <f t="shared" si="14"/>
        <v>17.38</v>
      </c>
      <c r="AW35" s="39"/>
      <c r="AX35" s="39" t="str">
        <f t="shared" si="15"/>
        <v>V</v>
      </c>
      <c r="AY35" s="1">
        <f t="shared" si="16"/>
        <v>14.776499999999999</v>
      </c>
      <c r="AZ35" s="39" t="s">
        <v>457</v>
      </c>
    </row>
    <row r="36" spans="1:52" ht="15" customHeight="1">
      <c r="A36" s="44">
        <f t="shared" si="17"/>
        <v>30</v>
      </c>
      <c r="B36" s="22" t="s">
        <v>294</v>
      </c>
      <c r="C36" s="23" t="s">
        <v>296</v>
      </c>
      <c r="D36" s="45">
        <v>9</v>
      </c>
      <c r="E36" s="45">
        <v>12</v>
      </c>
      <c r="F36" s="46">
        <f t="shared" si="0"/>
        <v>10.2</v>
      </c>
      <c r="G36" s="39" t="str">
        <f>IF(AND(F36&gt;=12,D36&gt;=6,E36&gt;=6),"V",IF(AND(F36&gt;=8,D36&gt;=6,E36&gt;=6),"NV","AR"))</f>
        <v>NV</v>
      </c>
      <c r="H36" s="39" t="s">
        <v>454</v>
      </c>
      <c r="I36" s="45">
        <v>12.5</v>
      </c>
      <c r="J36" s="45">
        <v>13</v>
      </c>
      <c r="K36" s="45">
        <v>10</v>
      </c>
      <c r="L36" s="46">
        <f t="shared" si="2"/>
        <v>12.010000000000002</v>
      </c>
      <c r="M36" s="39" t="str">
        <f>IF(AND(L36&gt;=12,I36&gt;=6,J36&gt;=6,K36&gt;=6),"V",IF(AND(L36&gt;=8,I36&gt;=6,J36&gt;=6,K36&gt;=6),"NV","AR"))</f>
        <v>V</v>
      </c>
      <c r="N36" s="39" t="str">
        <f t="shared" si="3"/>
        <v>V</v>
      </c>
      <c r="O36" s="47">
        <v>10.4</v>
      </c>
      <c r="P36" s="47">
        <v>13</v>
      </c>
      <c r="Q36" s="47">
        <v>14.5</v>
      </c>
      <c r="R36" s="1">
        <f t="shared" si="4"/>
        <v>12.56</v>
      </c>
      <c r="S36" s="39" t="str">
        <f>IF(AND(R36&gt;=12,O36&gt;=6,P36&gt;=6,Q36&gt;=6),"V",IF(AND(R36&gt;=8,O36&gt;=6,P36&gt;=6,Q36&gt;=6),"NV","AR"))</f>
        <v>V</v>
      </c>
      <c r="T36" s="39" t="str">
        <f t="shared" si="5"/>
        <v>V</v>
      </c>
      <c r="U36" s="47">
        <v>15</v>
      </c>
      <c r="V36" s="47">
        <v>15.1</v>
      </c>
      <c r="W36" s="47">
        <v>15</v>
      </c>
      <c r="X36" s="1">
        <f t="shared" si="6"/>
        <v>15.033999999999999</v>
      </c>
      <c r="Y36" s="39" t="str">
        <f>IF(AND(X36&gt;=12,U36&gt;=6,V36&gt;=6,W36&gt;=6),"V",IF(AND(X36&gt;=8,U36&gt;=6,V36&gt;=6,W36&gt;=6),"NV","AR"))</f>
        <v>V</v>
      </c>
      <c r="Z36" s="39" t="str">
        <f t="shared" si="7"/>
        <v>V</v>
      </c>
      <c r="AA36" s="47">
        <v>15</v>
      </c>
      <c r="AB36" s="47">
        <v>19</v>
      </c>
      <c r="AC36" s="47">
        <v>20</v>
      </c>
      <c r="AD36" s="1">
        <f t="shared" si="8"/>
        <v>18.1</v>
      </c>
      <c r="AE36" s="39" t="str">
        <f>IF(AND(AD36&gt;=12,AA36&gt;=6,AB36&gt;=6,AC36&gt;=6),"V",IF(AND(AD36&gt;=8,AA36&gt;=6,AB36&gt;=6,AC36&gt;=6),"NV","AR"))</f>
        <v>V</v>
      </c>
      <c r="AF36" s="39" t="str">
        <f t="shared" si="9"/>
        <v>V</v>
      </c>
      <c r="AG36" s="47">
        <f>'[1]M6'!D28</f>
        <v>18.425</v>
      </c>
      <c r="AH36" s="47">
        <f>'[1]M6'!E28</f>
        <v>12.599999999999998</v>
      </c>
      <c r="AI36" s="47">
        <f>'[1]M6'!F28</f>
        <v>19.25</v>
      </c>
      <c r="AJ36" s="1">
        <f t="shared" si="10"/>
        <v>16.825</v>
      </c>
      <c r="AK36" s="39" t="str">
        <f>IF(AND(AJ36&gt;=12,AG36&gt;=6,AH36&gt;=6,AI36&gt;=6),"V",IF(AND(AJ36&gt;=8,AG36&gt;=6,AH36&gt;=6,AI36&gt;=6),"NV","AR"))</f>
        <v>V</v>
      </c>
      <c r="AL36" s="39" t="str">
        <f t="shared" si="11"/>
        <v>V</v>
      </c>
      <c r="AM36" s="47">
        <v>12</v>
      </c>
      <c r="AN36" s="47">
        <v>18.5</v>
      </c>
      <c r="AO36" s="45">
        <v>18</v>
      </c>
      <c r="AP36" s="1">
        <f t="shared" si="12"/>
        <v>15.81</v>
      </c>
      <c r="AQ36" s="39" t="str">
        <f>IF(AND(AP36&gt;=12,AM36&gt;=6,AN36&gt;=6,AO36&gt;=6),"V",IF(AND(AP36&gt;=8,AM36&gt;=6,AN36&gt;=6,AO36&gt;=6),"NV","AR"))</f>
        <v>V</v>
      </c>
      <c r="AR36" s="39" t="str">
        <f t="shared" si="13"/>
        <v>V</v>
      </c>
      <c r="AS36" s="47">
        <f>'[1]M8 '!D27</f>
        <v>20</v>
      </c>
      <c r="AT36" s="47">
        <f>'[1]M8 '!E27</f>
        <v>19</v>
      </c>
      <c r="AU36" s="47">
        <f>'[1]M8 '!F27</f>
        <v>12</v>
      </c>
      <c r="AV36" s="1">
        <f t="shared" si="14"/>
        <v>17.63</v>
      </c>
      <c r="AW36" s="39" t="str">
        <f>IF(AND(AV36&gt;=12,AS36&gt;=6,AT36&gt;=6,AU36&gt;=6),"V",IF(AND(AV36&gt;=8,AS36&gt;=6,AT36&gt;=6,AU36&gt;=6),"NV","AR"))</f>
        <v>V</v>
      </c>
      <c r="AX36" s="39" t="str">
        <f t="shared" si="15"/>
        <v>V</v>
      </c>
      <c r="AY36" s="1">
        <f t="shared" si="16"/>
        <v>14.771125</v>
      </c>
      <c r="AZ36" s="39" t="s">
        <v>457</v>
      </c>
    </row>
    <row r="37" spans="1:52" ht="15" customHeight="1">
      <c r="A37" s="44">
        <f t="shared" si="17"/>
        <v>31</v>
      </c>
      <c r="B37" s="22" t="s">
        <v>338</v>
      </c>
      <c r="C37" s="23" t="s">
        <v>76</v>
      </c>
      <c r="D37" s="45">
        <v>14.5</v>
      </c>
      <c r="E37" s="45">
        <v>15.75</v>
      </c>
      <c r="F37" s="46">
        <f t="shared" si="0"/>
        <v>15</v>
      </c>
      <c r="G37" s="39"/>
      <c r="H37" s="39" t="str">
        <f>IF(AND(F37&gt;=12,D37&gt;=6,E37&gt;=6),"V",IF(AND(F37&gt;=8,D37&gt;=6,E37&gt;=6),"NV","AR"))</f>
        <v>V</v>
      </c>
      <c r="I37" s="45">
        <v>16.75</v>
      </c>
      <c r="J37" s="45">
        <v>12.8</v>
      </c>
      <c r="K37" s="45">
        <v>8.700000000000001</v>
      </c>
      <c r="L37" s="46">
        <f t="shared" si="2"/>
        <v>12.837</v>
      </c>
      <c r="M37" s="39"/>
      <c r="N37" s="39" t="str">
        <f t="shared" si="3"/>
        <v>V</v>
      </c>
      <c r="O37" s="47">
        <v>10.4</v>
      </c>
      <c r="P37" s="47">
        <v>9</v>
      </c>
      <c r="Q37" s="47">
        <v>15.5</v>
      </c>
      <c r="R37" s="1">
        <f t="shared" si="4"/>
        <v>12.16</v>
      </c>
      <c r="S37" s="39"/>
      <c r="T37" s="39" t="str">
        <f t="shared" si="5"/>
        <v>V</v>
      </c>
      <c r="U37" s="47">
        <v>13.5</v>
      </c>
      <c r="V37" s="47">
        <v>16.1</v>
      </c>
      <c r="W37" s="47">
        <v>13</v>
      </c>
      <c r="X37" s="1">
        <f t="shared" si="6"/>
        <v>14.219000000000001</v>
      </c>
      <c r="Y37" s="39"/>
      <c r="Z37" s="39" t="str">
        <f t="shared" si="7"/>
        <v>V</v>
      </c>
      <c r="AA37" s="47">
        <v>15</v>
      </c>
      <c r="AB37" s="47">
        <v>19</v>
      </c>
      <c r="AC37" s="47">
        <v>20</v>
      </c>
      <c r="AD37" s="1">
        <f t="shared" si="8"/>
        <v>18.1</v>
      </c>
      <c r="AE37" s="39"/>
      <c r="AF37" s="39" t="str">
        <f t="shared" si="9"/>
        <v>V</v>
      </c>
      <c r="AG37" s="47">
        <f>'[1]M6'!D54</f>
        <v>9.424999999999999</v>
      </c>
      <c r="AH37" s="47">
        <f>'[1]M6'!E54</f>
        <v>10.799999999999999</v>
      </c>
      <c r="AI37" s="47">
        <f>'[1]M6'!F54</f>
        <v>19</v>
      </c>
      <c r="AJ37" s="1">
        <f t="shared" si="10"/>
        <v>12.928999999999998</v>
      </c>
      <c r="AK37" s="39"/>
      <c r="AL37" s="39" t="str">
        <f t="shared" si="11"/>
        <v>V</v>
      </c>
      <c r="AM37" s="47">
        <v>18</v>
      </c>
      <c r="AN37" s="47">
        <v>14.5</v>
      </c>
      <c r="AO37" s="47">
        <v>13.5</v>
      </c>
      <c r="AP37" s="1">
        <f t="shared" si="12"/>
        <v>15.719999999999999</v>
      </c>
      <c r="AQ37" s="39"/>
      <c r="AR37" s="39" t="str">
        <f t="shared" si="13"/>
        <v>V</v>
      </c>
      <c r="AS37" s="47">
        <f>'[1]M8 '!D53</f>
        <v>20</v>
      </c>
      <c r="AT37" s="47">
        <f>'[1]M8 '!E53</f>
        <v>19</v>
      </c>
      <c r="AU37" s="47">
        <f>'[1]M8 '!F53</f>
        <v>10</v>
      </c>
      <c r="AV37" s="1">
        <f t="shared" si="14"/>
        <v>17.13</v>
      </c>
      <c r="AW37" s="39"/>
      <c r="AX37" s="39" t="str">
        <f t="shared" si="15"/>
        <v>V</v>
      </c>
      <c r="AY37" s="1">
        <f t="shared" si="16"/>
        <v>14.761875</v>
      </c>
      <c r="AZ37" s="39" t="s">
        <v>457</v>
      </c>
    </row>
    <row r="38" spans="1:52" ht="15" customHeight="1">
      <c r="A38" s="44">
        <f t="shared" si="17"/>
        <v>32</v>
      </c>
      <c r="B38" s="22" t="s">
        <v>420</v>
      </c>
      <c r="C38" s="23" t="s">
        <v>421</v>
      </c>
      <c r="D38" s="45">
        <v>11.5</v>
      </c>
      <c r="E38" s="45">
        <v>12.625</v>
      </c>
      <c r="F38" s="46">
        <f t="shared" si="0"/>
        <v>11.95</v>
      </c>
      <c r="G38" s="39"/>
      <c r="H38" s="39" t="s">
        <v>454</v>
      </c>
      <c r="I38" s="45">
        <v>13.625</v>
      </c>
      <c r="J38" s="45">
        <v>13.1</v>
      </c>
      <c r="K38" s="45">
        <v>12</v>
      </c>
      <c r="L38" s="46">
        <f t="shared" si="2"/>
        <v>12.9495</v>
      </c>
      <c r="M38" s="39"/>
      <c r="N38" s="39" t="str">
        <f t="shared" si="3"/>
        <v>V</v>
      </c>
      <c r="O38" s="47">
        <v>12</v>
      </c>
      <c r="P38" s="47">
        <v>8</v>
      </c>
      <c r="Q38" s="47">
        <v>14.5</v>
      </c>
      <c r="R38" s="1">
        <f t="shared" si="4"/>
        <v>12.200000000000001</v>
      </c>
      <c r="S38" s="39"/>
      <c r="T38" s="39" t="str">
        <f t="shared" si="5"/>
        <v>V</v>
      </c>
      <c r="U38" s="47">
        <v>12</v>
      </c>
      <c r="V38" s="47">
        <v>12.8</v>
      </c>
      <c r="W38" s="47">
        <v>12</v>
      </c>
      <c r="X38" s="1">
        <f t="shared" si="6"/>
        <v>12.272000000000002</v>
      </c>
      <c r="Y38" s="39"/>
      <c r="Z38" s="39" t="str">
        <f t="shared" si="7"/>
        <v>V</v>
      </c>
      <c r="AA38" s="47">
        <v>17</v>
      </c>
      <c r="AB38" s="47">
        <v>19</v>
      </c>
      <c r="AC38" s="47">
        <v>20</v>
      </c>
      <c r="AD38" s="1">
        <f t="shared" si="8"/>
        <v>18.7</v>
      </c>
      <c r="AE38" s="39"/>
      <c r="AF38" s="39" t="str">
        <f t="shared" si="9"/>
        <v>V</v>
      </c>
      <c r="AG38" s="47">
        <f>'[1]M6'!D109</f>
        <v>15.625</v>
      </c>
      <c r="AH38" s="47">
        <f>'[1]M6'!E109</f>
        <v>15.2</v>
      </c>
      <c r="AI38" s="47">
        <f>'[1]M6'!F109</f>
        <v>20</v>
      </c>
      <c r="AJ38" s="1">
        <f t="shared" si="10"/>
        <v>16.889000000000003</v>
      </c>
      <c r="AK38" s="39"/>
      <c r="AL38" s="39" t="str">
        <f t="shared" si="11"/>
        <v>V</v>
      </c>
      <c r="AM38" s="47">
        <v>12</v>
      </c>
      <c r="AN38" s="47">
        <v>15</v>
      </c>
      <c r="AO38" s="47">
        <v>17</v>
      </c>
      <c r="AP38" s="1">
        <f t="shared" si="12"/>
        <v>14.160000000000002</v>
      </c>
      <c r="AQ38" s="39"/>
      <c r="AR38" s="39" t="str">
        <f t="shared" si="13"/>
        <v>V</v>
      </c>
      <c r="AS38" s="47">
        <f>'[1]M8 '!D108</f>
        <v>20</v>
      </c>
      <c r="AT38" s="47">
        <f>'[1]M8 '!E108</f>
        <v>19</v>
      </c>
      <c r="AU38" s="47">
        <f>'[1]M8 '!F108</f>
        <v>16</v>
      </c>
      <c r="AV38" s="1">
        <f t="shared" si="14"/>
        <v>18.63</v>
      </c>
      <c r="AW38" s="39"/>
      <c r="AX38" s="39" t="str">
        <f t="shared" si="15"/>
        <v>V</v>
      </c>
      <c r="AY38" s="1">
        <f t="shared" si="16"/>
        <v>14.718812499999999</v>
      </c>
      <c r="AZ38" s="39" t="s">
        <v>457</v>
      </c>
    </row>
    <row r="39" spans="1:52" ht="15" customHeight="1">
      <c r="A39" s="44">
        <f t="shared" si="17"/>
        <v>33</v>
      </c>
      <c r="B39" s="25" t="s">
        <v>450</v>
      </c>
      <c r="C39" s="23" t="s">
        <v>269</v>
      </c>
      <c r="D39" s="45">
        <v>9</v>
      </c>
      <c r="E39" s="45">
        <v>8.25</v>
      </c>
      <c r="F39" s="46">
        <f aca="true" t="shared" si="18" ref="F39:F70">D39*0.6+E39*0.4</f>
        <v>8.7</v>
      </c>
      <c r="G39" s="39" t="str">
        <f>IF(AND(F39&gt;=12,D39&gt;=6,E39&gt;=6),"V",IF(AND(F39&gt;=8,D39&gt;=6,E39&gt;=6),"NV","AR"))</f>
        <v>NV</v>
      </c>
      <c r="H39" s="39" t="s">
        <v>454</v>
      </c>
      <c r="I39" s="45">
        <v>15.375</v>
      </c>
      <c r="J39" s="45">
        <v>10.8</v>
      </c>
      <c r="K39" s="45">
        <v>16.8</v>
      </c>
      <c r="L39" s="46">
        <f aca="true" t="shared" si="19" ref="L39:L70">I39*0.3+J39*0.42+K39*0.28</f>
        <v>13.852500000000001</v>
      </c>
      <c r="M39" s="39" t="str">
        <f>IF(AND(L39&gt;=12,I39&gt;=6,J39&gt;=6,K39&gt;=6),"V",IF(AND(L39&gt;=8,I39&gt;=6,J39&gt;=6,K39&gt;=6),"NV","AR"))</f>
        <v>V</v>
      </c>
      <c r="N39" s="39" t="str">
        <f t="shared" si="3"/>
        <v>V</v>
      </c>
      <c r="O39" s="47">
        <v>12.466</v>
      </c>
      <c r="P39" s="47">
        <v>11.5</v>
      </c>
      <c r="Q39" s="47">
        <v>14</v>
      </c>
      <c r="R39" s="1">
        <f aca="true" t="shared" si="20" ref="R39:R70">O39*0.4+P39*0.2+Q39*0.4</f>
        <v>12.886400000000002</v>
      </c>
      <c r="S39" s="39" t="str">
        <f>IF(AND(R39&gt;=12,O39&gt;=6,P39&gt;=6,Q39&gt;=6),"V",IF(AND(R39&gt;=8,O39&gt;=6,P39&gt;=6,Q39&gt;=6),"NV","AR"))</f>
        <v>V</v>
      </c>
      <c r="T39" s="39" t="str">
        <f aca="true" t="shared" si="21" ref="T39:T56">IF(AND(R39&gt;=12,O39&gt;=6,P39&gt;=6,Q39&gt;=6),"V",IF(AND(R39&gt;=8,O39&gt;=6,P39&gt;=6,Q39&gt;=6),"NV","AR"))</f>
        <v>V</v>
      </c>
      <c r="U39" s="47">
        <v>15</v>
      </c>
      <c r="V39" s="47">
        <v>16.8</v>
      </c>
      <c r="W39" s="47">
        <v>15</v>
      </c>
      <c r="X39" s="1">
        <f aca="true" t="shared" si="22" ref="X39:X70">U39*0.33+V39*0.34+W39*0.33</f>
        <v>15.612000000000002</v>
      </c>
      <c r="Y39" s="39" t="str">
        <f>IF(AND(X39&gt;=12,U39&gt;=6,V39&gt;=6,W39&gt;=6),"V",IF(AND(X39&gt;=8,U39&gt;=6,V39&gt;=6,W39&gt;=6),"NV","AR"))</f>
        <v>V</v>
      </c>
      <c r="Z39" s="39" t="str">
        <f aca="true" t="shared" si="23" ref="Z39:Z70">IF(AND(X39&gt;=12,U39&gt;=6,V39&gt;=6,W39&gt;=6),"V",IF(AND(X39&gt;=8,U39&gt;=6,V39&gt;=6,W39&gt;=6),"NV","AR"))</f>
        <v>V</v>
      </c>
      <c r="AA39" s="47">
        <v>14</v>
      </c>
      <c r="AB39" s="47">
        <v>19</v>
      </c>
      <c r="AC39" s="47">
        <v>20</v>
      </c>
      <c r="AD39" s="1">
        <f aca="true" t="shared" si="24" ref="AD39:AD70">AA39*0.3+AB39*0.4+AC39*0.3</f>
        <v>17.8</v>
      </c>
      <c r="AE39" s="39" t="str">
        <f>IF(AND(AD39&gt;=12,AA39&gt;=6,AB39&gt;=6,AC39&gt;=6),"V",IF(AND(AD39&gt;=8,AA39&gt;=6,AB39&gt;=6,AC39&gt;=6),"NV","AR"))</f>
        <v>V</v>
      </c>
      <c r="AF39" s="39" t="str">
        <f aca="true" t="shared" si="25" ref="AF39:AF70">IF(AND(AD39&gt;=12,AA39&gt;=6,AB39&gt;=6,AC39&gt;=6),"V",IF(AND(AD39&gt;=8,AA39&gt;=6,AB39&gt;=6,AC39&gt;=6),"NV","AR"))</f>
        <v>V</v>
      </c>
      <c r="AG39" s="47">
        <f>'[1]M6'!D129</f>
        <v>13.2</v>
      </c>
      <c r="AH39" s="47">
        <f>'[1]M6'!E129</f>
        <v>13.799999999999997</v>
      </c>
      <c r="AI39" s="47">
        <f>'[1]M6'!F129</f>
        <v>20</v>
      </c>
      <c r="AJ39" s="1">
        <f aca="true" t="shared" si="26" ref="AJ39:AJ70">AG39*0.36+AH39*0.32+AI39*0.32</f>
        <v>15.568</v>
      </c>
      <c r="AK39" s="39" t="str">
        <f>IF(AND(AJ39&gt;=12,AG39&gt;=6,AH39&gt;=6,AI39&gt;=6),"V",IF(AND(AJ39&gt;=8,AG39&gt;=6,AH39&gt;=6,AI39&gt;=6),"NV","AR"))</f>
        <v>V</v>
      </c>
      <c r="AL39" s="39" t="str">
        <f aca="true" t="shared" si="27" ref="AL39:AL62">IF(AND(AJ39&gt;=12,AG39&gt;=6,AH39&gt;=6,AI39&gt;=6),"V",IF(AND(AJ39&gt;=8,AG39&gt;=6,AH39&gt;=6,AI39&gt;=6),"NV","AR"))</f>
        <v>V</v>
      </c>
      <c r="AM39" s="47">
        <v>16</v>
      </c>
      <c r="AN39" s="47">
        <v>17</v>
      </c>
      <c r="AO39" s="47">
        <v>14</v>
      </c>
      <c r="AP39" s="1">
        <f aca="true" t="shared" si="28" ref="AP39:AP70">AM39*0.4+AN39*0.42+AO39*0.18</f>
        <v>16.06</v>
      </c>
      <c r="AQ39" s="39" t="str">
        <f>IF(AND(AP39&gt;=12,AM39&gt;=6,AN39&gt;=6,AO39&gt;=6),"V",IF(AND(AP39&gt;=8,AM39&gt;=6,AN39&gt;=6,AO39&gt;=6),"NV","AR"))</f>
        <v>V</v>
      </c>
      <c r="AR39" s="39" t="str">
        <f aca="true" t="shared" si="29" ref="AR39:AR60">IF(AND(AP39&gt;=12,AM39&gt;=6,AN39&gt;=6,AO39&gt;=6),"V",IF(AND(AP39&gt;=8,AM39&gt;=6,AN39&gt;=6,AO39&gt;=6),"NV","AR"))</f>
        <v>V</v>
      </c>
      <c r="AS39" s="47">
        <f>'[1]M8 '!D128</f>
        <v>19</v>
      </c>
      <c r="AT39" s="47">
        <f>'[1]M8 '!E128</f>
        <v>19</v>
      </c>
      <c r="AU39" s="47">
        <f>'[1]M8 '!F128</f>
        <v>12</v>
      </c>
      <c r="AV39" s="1">
        <f aca="true" t="shared" si="30" ref="AV39:AV70">AS39*0.38+AT39*0.37+AU39*0.25</f>
        <v>17.25</v>
      </c>
      <c r="AW39" s="39" t="str">
        <f>IF(AND(AV39&gt;=12,AS39&gt;=6,AT39&gt;=6,AU39&gt;=6),"V",IF(AND(AV39&gt;=8,AS39&gt;=6,AT39&gt;=6,AU39&gt;=6),"NV","AR"))</f>
        <v>V</v>
      </c>
      <c r="AX39" s="39" t="str">
        <f t="shared" si="15"/>
        <v>V</v>
      </c>
      <c r="AY39" s="1">
        <f aca="true" t="shared" si="31" ref="AY39:AY70">(F39+L39+R39+X39+AD39+AJ39+AP39+AV39)/8</f>
        <v>14.716112500000001</v>
      </c>
      <c r="AZ39" s="39" t="s">
        <v>457</v>
      </c>
    </row>
    <row r="40" spans="1:52" ht="15" customHeight="1">
      <c r="A40" s="44">
        <f t="shared" si="17"/>
        <v>34</v>
      </c>
      <c r="B40" s="25" t="s">
        <v>376</v>
      </c>
      <c r="C40" s="23" t="s">
        <v>286</v>
      </c>
      <c r="D40" s="45">
        <v>13</v>
      </c>
      <c r="E40" s="45">
        <v>16.5</v>
      </c>
      <c r="F40" s="46">
        <f t="shared" si="18"/>
        <v>14.4</v>
      </c>
      <c r="G40" s="39"/>
      <c r="H40" s="39" t="str">
        <f>IF(AND(F40&gt;=12,D40&gt;=6,E40&gt;=6),"V",IF(AND(F40&gt;=8,D40&gt;=6,E40&gt;=6),"NV","AR"))</f>
        <v>V</v>
      </c>
      <c r="I40" s="45">
        <v>15.25</v>
      </c>
      <c r="J40" s="45">
        <v>15.2</v>
      </c>
      <c r="K40" s="45">
        <v>8</v>
      </c>
      <c r="L40" s="46">
        <f t="shared" si="19"/>
        <v>13.199</v>
      </c>
      <c r="M40" s="39"/>
      <c r="N40" s="39" t="str">
        <f t="shared" si="3"/>
        <v>V</v>
      </c>
      <c r="O40" s="47">
        <v>12.8</v>
      </c>
      <c r="P40" s="47">
        <v>14</v>
      </c>
      <c r="Q40" s="47">
        <v>13.75</v>
      </c>
      <c r="R40" s="1">
        <f t="shared" si="20"/>
        <v>13.420000000000002</v>
      </c>
      <c r="S40" s="39"/>
      <c r="T40" s="39" t="str">
        <f t="shared" si="21"/>
        <v>V</v>
      </c>
      <c r="U40" s="47">
        <v>12</v>
      </c>
      <c r="V40" s="47">
        <v>13.3</v>
      </c>
      <c r="W40" s="47">
        <v>12</v>
      </c>
      <c r="X40" s="1">
        <f t="shared" si="22"/>
        <v>12.442</v>
      </c>
      <c r="Y40" s="39"/>
      <c r="Z40" s="39" t="str">
        <f t="shared" si="23"/>
        <v>V</v>
      </c>
      <c r="AA40" s="47">
        <v>17</v>
      </c>
      <c r="AB40" s="47">
        <v>19</v>
      </c>
      <c r="AC40" s="47">
        <v>20</v>
      </c>
      <c r="AD40" s="1">
        <f t="shared" si="24"/>
        <v>18.7</v>
      </c>
      <c r="AE40" s="39"/>
      <c r="AF40" s="39" t="str">
        <f t="shared" si="25"/>
        <v>V</v>
      </c>
      <c r="AG40" s="47">
        <f>'[1]M6'!D80</f>
        <v>15.7</v>
      </c>
      <c r="AH40" s="47">
        <f>'[1]M6'!E80</f>
        <v>11.399999999999999</v>
      </c>
      <c r="AI40" s="47">
        <f>'[1]M6'!F80</f>
        <v>20</v>
      </c>
      <c r="AJ40" s="1">
        <f t="shared" si="26"/>
        <v>15.7</v>
      </c>
      <c r="AK40" s="39"/>
      <c r="AL40" s="39" t="str">
        <f t="shared" si="27"/>
        <v>V</v>
      </c>
      <c r="AM40" s="47">
        <v>7</v>
      </c>
      <c r="AN40" s="47">
        <v>16</v>
      </c>
      <c r="AO40" s="47">
        <v>17.5</v>
      </c>
      <c r="AP40" s="1">
        <f t="shared" si="28"/>
        <v>12.67</v>
      </c>
      <c r="AQ40" s="39"/>
      <c r="AR40" s="39" t="str">
        <f t="shared" si="29"/>
        <v>V</v>
      </c>
      <c r="AS40" s="47">
        <f>'[1]M8 '!D79</f>
        <v>20</v>
      </c>
      <c r="AT40" s="47">
        <f>'[1]M8 '!E79</f>
        <v>19</v>
      </c>
      <c r="AU40" s="47">
        <f>'[1]M8 '!F79</f>
        <v>10</v>
      </c>
      <c r="AV40" s="1">
        <f t="shared" si="30"/>
        <v>17.13</v>
      </c>
      <c r="AW40" s="39"/>
      <c r="AX40" s="39" t="str">
        <f t="shared" si="15"/>
        <v>V</v>
      </c>
      <c r="AY40" s="1">
        <f t="shared" si="31"/>
        <v>14.707625</v>
      </c>
      <c r="AZ40" s="39" t="s">
        <v>457</v>
      </c>
    </row>
    <row r="41" spans="1:52" ht="15" customHeight="1">
      <c r="A41" s="44">
        <f t="shared" si="17"/>
        <v>35</v>
      </c>
      <c r="B41" s="22" t="s">
        <v>354</v>
      </c>
      <c r="C41" s="23" t="s">
        <v>355</v>
      </c>
      <c r="D41" s="45">
        <v>10</v>
      </c>
      <c r="E41" s="45">
        <v>11.25</v>
      </c>
      <c r="F41" s="46">
        <f t="shared" si="18"/>
        <v>10.5</v>
      </c>
      <c r="G41" s="39"/>
      <c r="H41" s="39" t="s">
        <v>454</v>
      </c>
      <c r="I41" s="45">
        <v>14.875</v>
      </c>
      <c r="J41" s="45">
        <v>12</v>
      </c>
      <c r="K41" s="45">
        <v>12</v>
      </c>
      <c r="L41" s="46">
        <f t="shared" si="19"/>
        <v>12.8625</v>
      </c>
      <c r="M41" s="39"/>
      <c r="N41" s="39" t="str">
        <f t="shared" si="3"/>
        <v>V</v>
      </c>
      <c r="O41" s="47">
        <v>12</v>
      </c>
      <c r="P41" s="47">
        <v>14</v>
      </c>
      <c r="Q41" s="47">
        <v>14.25</v>
      </c>
      <c r="R41" s="1">
        <f t="shared" si="20"/>
        <v>13.3</v>
      </c>
      <c r="S41" s="39"/>
      <c r="T41" s="39" t="str">
        <f t="shared" si="21"/>
        <v>V</v>
      </c>
      <c r="U41" s="47">
        <v>15.5</v>
      </c>
      <c r="V41" s="47">
        <v>13.600000000000001</v>
      </c>
      <c r="W41" s="47">
        <v>15</v>
      </c>
      <c r="X41" s="1">
        <f t="shared" si="22"/>
        <v>14.689</v>
      </c>
      <c r="Y41" s="39"/>
      <c r="Z41" s="39" t="str">
        <f t="shared" si="23"/>
        <v>V</v>
      </c>
      <c r="AA41" s="47">
        <v>15</v>
      </c>
      <c r="AB41" s="47">
        <v>19</v>
      </c>
      <c r="AC41" s="47">
        <v>20</v>
      </c>
      <c r="AD41" s="1">
        <f t="shared" si="24"/>
        <v>18.1</v>
      </c>
      <c r="AE41" s="39"/>
      <c r="AF41" s="39" t="str">
        <f t="shared" si="25"/>
        <v>V</v>
      </c>
      <c r="AG41" s="47">
        <f>'[1]M6'!D65</f>
        <v>13.049999999999997</v>
      </c>
      <c r="AH41" s="47">
        <f>'[1]M6'!E65</f>
        <v>13.799999999999997</v>
      </c>
      <c r="AI41" s="47">
        <f>'[1]M6'!F65</f>
        <v>20</v>
      </c>
      <c r="AJ41" s="1">
        <f t="shared" si="26"/>
        <v>15.513999999999998</v>
      </c>
      <c r="AK41" s="39"/>
      <c r="AL41" s="39" t="str">
        <f t="shared" si="27"/>
        <v>V</v>
      </c>
      <c r="AM41" s="47">
        <v>14</v>
      </c>
      <c r="AN41" s="47">
        <v>15.5</v>
      </c>
      <c r="AO41" s="47">
        <v>15</v>
      </c>
      <c r="AP41" s="1">
        <f t="shared" si="28"/>
        <v>14.809999999999999</v>
      </c>
      <c r="AQ41" s="39"/>
      <c r="AR41" s="39" t="str">
        <f t="shared" si="29"/>
        <v>V</v>
      </c>
      <c r="AS41" s="47">
        <f>'[1]M8 '!D64</f>
        <v>20</v>
      </c>
      <c r="AT41" s="47">
        <f>'[1]M8 '!E64</f>
        <v>18</v>
      </c>
      <c r="AU41" s="47">
        <f>'[1]M8 '!F64</f>
        <v>14</v>
      </c>
      <c r="AV41" s="1">
        <f t="shared" si="30"/>
        <v>17.759999999999998</v>
      </c>
      <c r="AW41" s="39"/>
      <c r="AX41" s="39" t="str">
        <f t="shared" si="15"/>
        <v>V</v>
      </c>
      <c r="AY41" s="1">
        <f t="shared" si="31"/>
        <v>14.691937500000002</v>
      </c>
      <c r="AZ41" s="39" t="s">
        <v>457</v>
      </c>
    </row>
    <row r="42" spans="1:52" ht="15" customHeight="1">
      <c r="A42" s="44">
        <f t="shared" si="17"/>
        <v>36</v>
      </c>
      <c r="B42" s="25" t="s">
        <v>362</v>
      </c>
      <c r="C42" s="23" t="s">
        <v>271</v>
      </c>
      <c r="D42" s="45">
        <v>9</v>
      </c>
      <c r="E42" s="45">
        <v>12.5</v>
      </c>
      <c r="F42" s="46">
        <f t="shared" si="18"/>
        <v>10.399999999999999</v>
      </c>
      <c r="G42" s="39"/>
      <c r="H42" s="39" t="s">
        <v>454</v>
      </c>
      <c r="I42" s="45">
        <v>12.375</v>
      </c>
      <c r="J42" s="45">
        <v>12.100000000000001</v>
      </c>
      <c r="K42" s="45">
        <v>11.8</v>
      </c>
      <c r="L42" s="46">
        <f t="shared" si="19"/>
        <v>12.098500000000001</v>
      </c>
      <c r="M42" s="39"/>
      <c r="N42" s="39" t="str">
        <f t="shared" si="3"/>
        <v>V</v>
      </c>
      <c r="O42" s="47">
        <v>10.8</v>
      </c>
      <c r="P42" s="47">
        <v>10.5</v>
      </c>
      <c r="Q42" s="47">
        <v>17.5</v>
      </c>
      <c r="R42" s="1">
        <f t="shared" si="20"/>
        <v>13.42</v>
      </c>
      <c r="S42" s="39"/>
      <c r="T42" s="39" t="str">
        <f t="shared" si="21"/>
        <v>V</v>
      </c>
      <c r="U42" s="47">
        <v>13</v>
      </c>
      <c r="V42" s="47">
        <v>14.1</v>
      </c>
      <c r="W42" s="47">
        <v>13</v>
      </c>
      <c r="X42" s="1">
        <f t="shared" si="22"/>
        <v>13.373999999999999</v>
      </c>
      <c r="Y42" s="39"/>
      <c r="Z42" s="39" t="str">
        <f t="shared" si="23"/>
        <v>V</v>
      </c>
      <c r="AA42" s="47">
        <v>15</v>
      </c>
      <c r="AB42" s="47">
        <v>19</v>
      </c>
      <c r="AC42" s="47">
        <v>20</v>
      </c>
      <c r="AD42" s="1">
        <f t="shared" si="24"/>
        <v>18.1</v>
      </c>
      <c r="AE42" s="39"/>
      <c r="AF42" s="39" t="str">
        <f t="shared" si="25"/>
        <v>V</v>
      </c>
      <c r="AG42" s="47">
        <f>'[1]M6'!D69</f>
        <v>15.399999999999999</v>
      </c>
      <c r="AH42" s="47">
        <f>'[1]M6'!E69</f>
        <v>13.649999999999999</v>
      </c>
      <c r="AI42" s="47">
        <f>'[1]M6'!F69</f>
        <v>20</v>
      </c>
      <c r="AJ42" s="1">
        <f t="shared" si="26"/>
        <v>16.311999999999998</v>
      </c>
      <c r="AK42" s="39"/>
      <c r="AL42" s="39" t="str">
        <f t="shared" si="27"/>
        <v>V</v>
      </c>
      <c r="AM42" s="47">
        <v>13</v>
      </c>
      <c r="AN42" s="47">
        <v>17.5</v>
      </c>
      <c r="AO42" s="47">
        <v>17.5</v>
      </c>
      <c r="AP42" s="1">
        <f t="shared" si="28"/>
        <v>15.700000000000001</v>
      </c>
      <c r="AQ42" s="39"/>
      <c r="AR42" s="39" t="str">
        <f t="shared" si="29"/>
        <v>V</v>
      </c>
      <c r="AS42" s="47">
        <f>'[1]M8 '!D68</f>
        <v>20</v>
      </c>
      <c r="AT42" s="47">
        <f>'[1]M8 '!E68</f>
        <v>19</v>
      </c>
      <c r="AU42" s="47">
        <f>'[1]M8 '!F68</f>
        <v>14</v>
      </c>
      <c r="AV42" s="1">
        <f t="shared" si="30"/>
        <v>18.13</v>
      </c>
      <c r="AW42" s="39"/>
      <c r="AX42" s="39" t="str">
        <f t="shared" si="15"/>
        <v>V</v>
      </c>
      <c r="AY42" s="1">
        <f t="shared" si="31"/>
        <v>14.691812500000001</v>
      </c>
      <c r="AZ42" s="39" t="s">
        <v>457</v>
      </c>
    </row>
    <row r="43" spans="1:52" ht="15" customHeight="1">
      <c r="A43" s="44">
        <f t="shared" si="17"/>
        <v>37</v>
      </c>
      <c r="B43" s="24" t="s">
        <v>272</v>
      </c>
      <c r="C43" s="24" t="s">
        <v>273</v>
      </c>
      <c r="D43" s="45">
        <v>12</v>
      </c>
      <c r="E43" s="45">
        <v>13.75</v>
      </c>
      <c r="F43" s="46">
        <f t="shared" si="18"/>
        <v>12.7</v>
      </c>
      <c r="G43" s="39" t="str">
        <f>IF(AND(F43&gt;=12,D43&gt;=6,E43&gt;=6),"V",IF(AND(F43&gt;=8,D43&gt;=6,E43&gt;=6),"NV","AR"))</f>
        <v>V</v>
      </c>
      <c r="H43" s="39" t="str">
        <f>IF(AND(F43&gt;=12,D43&gt;=6,E43&gt;=6),"V",IF(AND(F43&gt;=8,D43&gt;=6,E43&gt;=6),"NV","AR"))</f>
        <v>V</v>
      </c>
      <c r="I43" s="45">
        <v>16</v>
      </c>
      <c r="J43" s="45">
        <v>12</v>
      </c>
      <c r="K43" s="45">
        <v>10</v>
      </c>
      <c r="L43" s="46">
        <f t="shared" si="19"/>
        <v>12.64</v>
      </c>
      <c r="M43" s="39" t="str">
        <f>IF(AND(L43&gt;=12,I43&gt;=6,J43&gt;=6,K43&gt;=6),"V",IF(AND(L43&gt;=8,I43&gt;=6,J43&gt;=6,K43&gt;=6),"NV","AR"))</f>
        <v>V</v>
      </c>
      <c r="N43" s="39" t="str">
        <f t="shared" si="3"/>
        <v>V</v>
      </c>
      <c r="O43" s="47">
        <v>12</v>
      </c>
      <c r="P43" s="47">
        <v>16.5</v>
      </c>
      <c r="Q43" s="47">
        <v>13.75</v>
      </c>
      <c r="R43" s="1">
        <f t="shared" si="20"/>
        <v>13.600000000000001</v>
      </c>
      <c r="S43" s="39" t="str">
        <f>IF(AND(R43&gt;=12,O43&gt;=6,P43&gt;=6,Q43&gt;=6),"V",IF(AND(R43&gt;=8,O43&gt;=6,P43&gt;=6,Q43&gt;=6),"NV","AR"))</f>
        <v>V</v>
      </c>
      <c r="T43" s="39" t="str">
        <f t="shared" si="21"/>
        <v>V</v>
      </c>
      <c r="U43" s="47">
        <v>12.758</v>
      </c>
      <c r="V43" s="47">
        <v>13.3</v>
      </c>
      <c r="W43" s="47">
        <v>13.458</v>
      </c>
      <c r="X43" s="1">
        <f t="shared" si="22"/>
        <v>13.173280000000002</v>
      </c>
      <c r="Y43" s="39" t="str">
        <f>IF(AND(X43&gt;=12,U43&gt;=6,V43&gt;=6,W43&gt;=6),"V",IF(AND(X43&gt;=8,U43&gt;=6,V43&gt;=6,W43&gt;=6),"NV","AR"))</f>
        <v>V</v>
      </c>
      <c r="Z43" s="39" t="str">
        <f t="shared" si="23"/>
        <v>V</v>
      </c>
      <c r="AA43" s="47">
        <v>13</v>
      </c>
      <c r="AB43" s="47">
        <v>19</v>
      </c>
      <c r="AC43" s="47">
        <v>20</v>
      </c>
      <c r="AD43" s="1">
        <f t="shared" si="24"/>
        <v>17.5</v>
      </c>
      <c r="AE43" s="39" t="str">
        <f>IF(AND(AD43&gt;=12,AA43&gt;=6,AB43&gt;=6,AC43&gt;=6),"V",IF(AND(AD43&gt;=8,AA43&gt;=6,AB43&gt;=6,AC43&gt;=6),"NV","AR"))</f>
        <v>V</v>
      </c>
      <c r="AF43" s="39" t="str">
        <f t="shared" si="25"/>
        <v>V</v>
      </c>
      <c r="AG43" s="47">
        <f>'[1]M6'!D14</f>
        <v>13.9</v>
      </c>
      <c r="AH43" s="47">
        <f>'[1]M6'!E14</f>
        <v>10.799999999999999</v>
      </c>
      <c r="AI43" s="47">
        <f>'[1]M6'!F14</f>
        <v>20</v>
      </c>
      <c r="AJ43" s="1">
        <f t="shared" si="26"/>
        <v>14.86</v>
      </c>
      <c r="AK43" s="39" t="str">
        <f>IF(AND(AJ43&gt;=12,AG43&gt;=6,AH43&gt;=6,AI43&gt;=6),"V",IF(AND(AJ43&gt;=8,AG43&gt;=6,AH43&gt;=6,AI43&gt;=6),"NV","AR"))</f>
        <v>V</v>
      </c>
      <c r="AL43" s="39" t="str">
        <f t="shared" si="27"/>
        <v>V</v>
      </c>
      <c r="AM43" s="47">
        <v>14.75</v>
      </c>
      <c r="AN43" s="47">
        <v>20</v>
      </c>
      <c r="AO43" s="47">
        <v>15.5</v>
      </c>
      <c r="AP43" s="1">
        <f t="shared" si="28"/>
        <v>17.09</v>
      </c>
      <c r="AQ43" s="39" t="str">
        <f>IF(AND(AP43&gt;=12,AM43&gt;=6,AN43&gt;=6,AO43&gt;=6),"V",IF(AND(AP43&gt;=8,AM43&gt;=6,AN43&gt;=6,AO43&gt;=6),"NV","AR"))</f>
        <v>V</v>
      </c>
      <c r="AR43" s="39" t="str">
        <f t="shared" si="29"/>
        <v>V</v>
      </c>
      <c r="AS43" s="47">
        <f>'[1]M8 '!D13</f>
        <v>16.5</v>
      </c>
      <c r="AT43" s="47">
        <f>'[1]M8 '!E13</f>
        <v>17</v>
      </c>
      <c r="AU43" s="47">
        <f>'[1]M8 '!F13</f>
        <v>13</v>
      </c>
      <c r="AV43" s="1">
        <f t="shared" si="30"/>
        <v>15.81</v>
      </c>
      <c r="AW43" s="39" t="str">
        <f>IF(AND(AV43&gt;=12,AS43&gt;=6,AT43&gt;=6,AU43&gt;=6),"V",IF(AND(AV43&gt;=8,AS43&gt;=6,AT43&gt;=6,AU43&gt;=6),"NV","AR"))</f>
        <v>V</v>
      </c>
      <c r="AX43" s="39" t="str">
        <f t="shared" si="15"/>
        <v>V</v>
      </c>
      <c r="AY43" s="1">
        <f t="shared" si="31"/>
        <v>14.671660000000001</v>
      </c>
      <c r="AZ43" s="39" t="s">
        <v>457</v>
      </c>
    </row>
    <row r="44" spans="1:52" ht="15" customHeight="1">
      <c r="A44" s="44">
        <f t="shared" si="17"/>
        <v>38</v>
      </c>
      <c r="B44" s="22" t="s">
        <v>433</v>
      </c>
      <c r="C44" s="23" t="s">
        <v>289</v>
      </c>
      <c r="D44" s="45">
        <v>10.5</v>
      </c>
      <c r="E44" s="45">
        <v>11.25</v>
      </c>
      <c r="F44" s="46">
        <f t="shared" si="18"/>
        <v>10.8</v>
      </c>
      <c r="G44" s="39" t="str">
        <f>IF(AND(F44&gt;=12,D44&gt;=6,E44&gt;=6),"V",IF(AND(F44&gt;=8,D44&gt;=6,E44&gt;=6),"NV","AR"))</f>
        <v>NV</v>
      </c>
      <c r="H44" s="39" t="s">
        <v>454</v>
      </c>
      <c r="I44" s="45">
        <v>12.75</v>
      </c>
      <c r="J44" s="45">
        <v>13.9</v>
      </c>
      <c r="K44" s="45">
        <v>12.2</v>
      </c>
      <c r="L44" s="46">
        <f t="shared" si="19"/>
        <v>13.079</v>
      </c>
      <c r="M44" s="39" t="str">
        <f>IF(AND(L44&gt;=12,I44&gt;=6,J44&gt;=6,K44&gt;=6),"V",IF(AND(L44&gt;=8,I44&gt;=6,J44&gt;=6,K44&gt;=6),"NV","AR"))</f>
        <v>V</v>
      </c>
      <c r="N44" s="39" t="str">
        <f t="shared" si="3"/>
        <v>V</v>
      </c>
      <c r="O44" s="47">
        <v>11</v>
      </c>
      <c r="P44" s="47">
        <v>9.5</v>
      </c>
      <c r="Q44" s="47">
        <v>16.75</v>
      </c>
      <c r="R44" s="1">
        <f t="shared" si="20"/>
        <v>13</v>
      </c>
      <c r="S44" s="39" t="str">
        <f>IF(AND(R44&gt;=12,O44&gt;=6,P44&gt;=6,Q44&gt;=6),"V",IF(AND(R44&gt;=8,O44&gt;=6,P44&gt;=6,Q44&gt;=6),"NV","AR"))</f>
        <v>V</v>
      </c>
      <c r="T44" s="39" t="str">
        <f t="shared" si="21"/>
        <v>V</v>
      </c>
      <c r="U44" s="47">
        <v>13</v>
      </c>
      <c r="V44" s="47">
        <v>16.8</v>
      </c>
      <c r="W44" s="47">
        <v>13</v>
      </c>
      <c r="X44" s="1">
        <f t="shared" si="22"/>
        <v>14.292000000000002</v>
      </c>
      <c r="Y44" s="39" t="str">
        <f>IF(AND(X44&gt;=12,U44&gt;=6,V44&gt;=6,W44&gt;=6),"V",IF(AND(X44&gt;=8,U44&gt;=6,V44&gt;=6,W44&gt;=6),"NV","AR"))</f>
        <v>V</v>
      </c>
      <c r="Z44" s="39" t="str">
        <f t="shared" si="23"/>
        <v>V</v>
      </c>
      <c r="AA44" s="47">
        <v>15</v>
      </c>
      <c r="AB44" s="47">
        <v>19</v>
      </c>
      <c r="AC44" s="47">
        <v>20</v>
      </c>
      <c r="AD44" s="1">
        <f t="shared" si="24"/>
        <v>18.1</v>
      </c>
      <c r="AE44" s="39" t="str">
        <f>IF(AND(AD44&gt;=12,AA44&gt;=6,AB44&gt;=6,AC44&gt;=6),"V",IF(AND(AD44&gt;=8,AA44&gt;=6,AB44&gt;=6,AC44&gt;=6),"NV","AR"))</f>
        <v>V</v>
      </c>
      <c r="AF44" s="39" t="str">
        <f t="shared" si="25"/>
        <v>V</v>
      </c>
      <c r="AG44" s="47">
        <f>'[1]M6'!D117</f>
        <v>15.1</v>
      </c>
      <c r="AH44" s="47">
        <f>'[1]M6'!E117</f>
        <v>13.799999999999997</v>
      </c>
      <c r="AI44" s="47">
        <f>'[1]M6'!F117</f>
        <v>20</v>
      </c>
      <c r="AJ44" s="1">
        <f t="shared" si="26"/>
        <v>16.252000000000002</v>
      </c>
      <c r="AK44" s="39" t="str">
        <f>IF(AND(AJ44&gt;=12,AG44&gt;=6,AH44&gt;=6,AI44&gt;=6),"V",IF(AND(AJ44&gt;=8,AG44&gt;=6,AH44&gt;=6,AI44&gt;=6),"NV","AR"))</f>
        <v>V</v>
      </c>
      <c r="AL44" s="39" t="str">
        <f t="shared" si="27"/>
        <v>V</v>
      </c>
      <c r="AM44" s="47">
        <v>15</v>
      </c>
      <c r="AN44" s="47">
        <v>12.5</v>
      </c>
      <c r="AO44" s="47">
        <v>12.5</v>
      </c>
      <c r="AP44" s="1">
        <f t="shared" si="28"/>
        <v>13.5</v>
      </c>
      <c r="AQ44" s="39" t="str">
        <f>IF(AND(AP44&gt;=12,AM44&gt;=6,AN44&gt;=6,AO44&gt;=6),"V",IF(AND(AP44&gt;=8,AM44&gt;=6,AN44&gt;=6,AO44&gt;=6),"NV","AR"))</f>
        <v>V</v>
      </c>
      <c r="AR44" s="39" t="str">
        <f t="shared" si="29"/>
        <v>V</v>
      </c>
      <c r="AS44" s="47">
        <f>'[1]M8 '!D116</f>
        <v>20</v>
      </c>
      <c r="AT44" s="47">
        <f>'[1]M8 '!E116</f>
        <v>19</v>
      </c>
      <c r="AU44" s="47">
        <f>'[1]M8 '!F116</f>
        <v>13</v>
      </c>
      <c r="AV44" s="1">
        <f t="shared" si="30"/>
        <v>17.88</v>
      </c>
      <c r="AW44" s="39" t="str">
        <f>IF(AND(AV44&gt;=12,AS44&gt;=6,AT44&gt;=6,AU44&gt;=6),"V",IF(AND(AV44&gt;=8,AS44&gt;=6,AT44&gt;=6,AU44&gt;=6),"NV","AR"))</f>
        <v>V</v>
      </c>
      <c r="AX44" s="39" t="str">
        <f t="shared" si="15"/>
        <v>V</v>
      </c>
      <c r="AY44" s="1">
        <f t="shared" si="31"/>
        <v>14.612875000000003</v>
      </c>
      <c r="AZ44" s="39" t="s">
        <v>457</v>
      </c>
    </row>
    <row r="45" spans="1:52" ht="15" customHeight="1">
      <c r="A45" s="44">
        <f t="shared" si="17"/>
        <v>39</v>
      </c>
      <c r="B45" s="25" t="s">
        <v>304</v>
      </c>
      <c r="C45" s="23" t="s">
        <v>84</v>
      </c>
      <c r="D45" s="45">
        <v>7.5</v>
      </c>
      <c r="E45" s="45">
        <v>13.25</v>
      </c>
      <c r="F45" s="46">
        <f t="shared" si="18"/>
        <v>9.8</v>
      </c>
      <c r="G45" s="39" t="str">
        <f>IF(AND(F45&gt;=12,D45&gt;=6,E45&gt;=6),"V",IF(AND(F45&gt;=8,D45&gt;=6,E45&gt;=6),"NV","AR"))</f>
        <v>NV</v>
      </c>
      <c r="H45" s="39" t="s">
        <v>454</v>
      </c>
      <c r="I45" s="45">
        <v>13</v>
      </c>
      <c r="J45" s="45">
        <v>12.3</v>
      </c>
      <c r="K45" s="45">
        <v>12.8</v>
      </c>
      <c r="L45" s="46">
        <f t="shared" si="19"/>
        <v>12.650000000000002</v>
      </c>
      <c r="M45" s="39" t="str">
        <f>IF(AND(L45&gt;=12,I45&gt;=6,J45&gt;=6,K45&gt;=6),"V",IF(AND(L45&gt;=8,I45&gt;=6,J45&gt;=6,K45&gt;=6),"NV","AR"))</f>
        <v>V</v>
      </c>
      <c r="N45" s="39" t="str">
        <f t="shared" si="3"/>
        <v>V</v>
      </c>
      <c r="O45" s="47">
        <v>12.666</v>
      </c>
      <c r="P45" s="47">
        <v>12</v>
      </c>
      <c r="Q45" s="47">
        <v>13</v>
      </c>
      <c r="R45" s="1">
        <f t="shared" si="20"/>
        <v>12.666400000000001</v>
      </c>
      <c r="S45" s="39" t="str">
        <f>IF(AND(R45&gt;=12,O45&gt;=6,P45&gt;=6,Q45&gt;=6),"V",IF(AND(R45&gt;=8,O45&gt;=6,P45&gt;=6,Q45&gt;=6),"NV","AR"))</f>
        <v>V</v>
      </c>
      <c r="T45" s="39" t="str">
        <f t="shared" si="21"/>
        <v>V</v>
      </c>
      <c r="U45" s="47">
        <v>13.5</v>
      </c>
      <c r="V45" s="47">
        <v>14.8</v>
      </c>
      <c r="W45" s="47">
        <v>13</v>
      </c>
      <c r="X45" s="1">
        <f t="shared" si="22"/>
        <v>13.777000000000001</v>
      </c>
      <c r="Y45" s="39" t="str">
        <f>IF(AND(X45&gt;=12,U45&gt;=6,V45&gt;=6,W45&gt;=6),"V",IF(AND(X45&gt;=8,U45&gt;=6,V45&gt;=6,W45&gt;=6),"NV","AR"))</f>
        <v>V</v>
      </c>
      <c r="Z45" s="39" t="str">
        <f t="shared" si="23"/>
        <v>V</v>
      </c>
      <c r="AA45" s="47">
        <v>17</v>
      </c>
      <c r="AB45" s="47">
        <v>19</v>
      </c>
      <c r="AC45" s="47">
        <v>20</v>
      </c>
      <c r="AD45" s="1">
        <f t="shared" si="24"/>
        <v>18.7</v>
      </c>
      <c r="AE45" s="39" t="str">
        <f>IF(AND(AD45&gt;=12,AA45&gt;=6,AB45&gt;=6,AC45&gt;=6),"V",IF(AND(AD45&gt;=8,AA45&gt;=6,AB45&gt;=6,AC45&gt;=6),"NV","AR"))</f>
        <v>V</v>
      </c>
      <c r="AF45" s="39" t="str">
        <f t="shared" si="25"/>
        <v>V</v>
      </c>
      <c r="AG45" s="47">
        <f>'[1]M6'!D33</f>
        <v>15.129999999999999</v>
      </c>
      <c r="AH45" s="47">
        <f>'[1]M6'!E33</f>
        <v>13.2</v>
      </c>
      <c r="AI45" s="47">
        <f>'[1]M6'!F33</f>
        <v>20</v>
      </c>
      <c r="AJ45" s="1">
        <f t="shared" si="26"/>
        <v>16.0708</v>
      </c>
      <c r="AK45" s="39" t="str">
        <f>IF(AND(AJ45&gt;=12,AG45&gt;=6,AH45&gt;=6,AI45&gt;=6),"V",IF(AND(AJ45&gt;=8,AG45&gt;=6,AH45&gt;=6,AI45&gt;=6),"NV","AR"))</f>
        <v>V</v>
      </c>
      <c r="AL45" s="39" t="str">
        <f t="shared" si="27"/>
        <v>V</v>
      </c>
      <c r="AM45" s="47">
        <v>13</v>
      </c>
      <c r="AN45" s="47">
        <v>16</v>
      </c>
      <c r="AO45" s="45">
        <v>16</v>
      </c>
      <c r="AP45" s="1">
        <f t="shared" si="28"/>
        <v>14.8</v>
      </c>
      <c r="AQ45" s="39" t="str">
        <f>IF(AND(AP45&gt;=12,AM45&gt;=6,AN45&gt;=6,AO45&gt;=6),"V",IF(AND(AP45&gt;=8,AM45&gt;=6,AN45&gt;=6,AO45&gt;=6),"NV","AR"))</f>
        <v>V</v>
      </c>
      <c r="AR45" s="39" t="str">
        <f t="shared" si="29"/>
        <v>V</v>
      </c>
      <c r="AS45" s="47">
        <f>'[1]M8 '!D32</f>
        <v>20</v>
      </c>
      <c r="AT45" s="47">
        <f>'[1]M8 '!E32</f>
        <v>19</v>
      </c>
      <c r="AU45" s="47">
        <f>'[1]M8 '!F32</f>
        <v>10</v>
      </c>
      <c r="AV45" s="1">
        <f t="shared" si="30"/>
        <v>17.13</v>
      </c>
      <c r="AW45" s="39" t="str">
        <f>IF(AND(AV45&gt;=12,AS45&gt;=6,AT45&gt;=6,AU45&gt;=6),"V",IF(AND(AV45&gt;=8,AS45&gt;=6,AT45&gt;=6,AU45&gt;=6),"NV","AR"))</f>
        <v>V</v>
      </c>
      <c r="AX45" s="39" t="str">
        <f t="shared" si="15"/>
        <v>V</v>
      </c>
      <c r="AY45" s="1">
        <f t="shared" si="31"/>
        <v>14.449274999999998</v>
      </c>
      <c r="AZ45" s="39" t="s">
        <v>457</v>
      </c>
    </row>
    <row r="46" spans="1:52" ht="15" customHeight="1">
      <c r="A46" s="44">
        <f t="shared" si="17"/>
        <v>40</v>
      </c>
      <c r="B46" s="25" t="s">
        <v>292</v>
      </c>
      <c r="C46" s="23" t="s">
        <v>293</v>
      </c>
      <c r="D46" s="45">
        <v>10</v>
      </c>
      <c r="E46" s="45">
        <v>14.75</v>
      </c>
      <c r="F46" s="46">
        <f t="shared" si="18"/>
        <v>11.9</v>
      </c>
      <c r="G46" s="39" t="str">
        <f>IF(AND(F46&gt;=12,D46&gt;=6,E46&gt;=6),"V",IF(AND(F46&gt;=8,D46&gt;=6,E46&gt;=6),"NV","AR"))</f>
        <v>NV</v>
      </c>
      <c r="H46" s="39" t="s">
        <v>454</v>
      </c>
      <c r="I46" s="45">
        <v>14.375</v>
      </c>
      <c r="J46" s="45">
        <v>14.3</v>
      </c>
      <c r="K46" s="45">
        <v>7.4</v>
      </c>
      <c r="L46" s="46">
        <f t="shared" si="19"/>
        <v>12.390500000000001</v>
      </c>
      <c r="M46" s="39" t="str">
        <f>IF(AND(L46&gt;=12,I46&gt;=6,J46&gt;=6,K46&gt;=6),"V",IF(AND(L46&gt;=8,I46&gt;=6,J46&gt;=6,K46&gt;=6),"NV","AR"))</f>
        <v>V</v>
      </c>
      <c r="N46" s="39" t="str">
        <f t="shared" si="3"/>
        <v>V</v>
      </c>
      <c r="O46" s="47">
        <v>11.2</v>
      </c>
      <c r="P46" s="47">
        <v>10</v>
      </c>
      <c r="Q46" s="47">
        <v>14.5</v>
      </c>
      <c r="R46" s="1">
        <f t="shared" si="20"/>
        <v>12.280000000000001</v>
      </c>
      <c r="S46" s="39" t="str">
        <f>IF(AND(R46&gt;=12,O46&gt;=6,P46&gt;=6,Q46&gt;=6),"V",IF(AND(R46&gt;=8,O46&gt;=6,P46&gt;=6,Q46&gt;=6),"NV","AR"))</f>
        <v>V</v>
      </c>
      <c r="T46" s="39" t="str">
        <f t="shared" si="21"/>
        <v>V</v>
      </c>
      <c r="U46" s="47">
        <v>13</v>
      </c>
      <c r="V46" s="47">
        <v>15.1</v>
      </c>
      <c r="W46" s="47">
        <v>13.5</v>
      </c>
      <c r="X46" s="1">
        <f t="shared" si="22"/>
        <v>13.879</v>
      </c>
      <c r="Y46" s="39" t="str">
        <f>IF(AND(X46&gt;=12,U46&gt;=6,V46&gt;=6,W46&gt;=6),"V",IF(AND(X46&gt;=8,U46&gt;=6,V46&gt;=6,W46&gt;=6),"NV","AR"))</f>
        <v>V</v>
      </c>
      <c r="Z46" s="39" t="str">
        <f t="shared" si="23"/>
        <v>V</v>
      </c>
      <c r="AA46" s="47">
        <v>15</v>
      </c>
      <c r="AB46" s="47">
        <v>19</v>
      </c>
      <c r="AC46" s="47">
        <v>20</v>
      </c>
      <c r="AD46" s="1">
        <f t="shared" si="24"/>
        <v>18.1</v>
      </c>
      <c r="AE46" s="39" t="str">
        <f>IF(AND(AD46&gt;=12,AA46&gt;=6,AB46&gt;=6,AC46&gt;=6),"V",IF(AND(AD46&gt;=8,AA46&gt;=6,AB46&gt;=6,AC46&gt;=6),"NV","AR"))</f>
        <v>V</v>
      </c>
      <c r="AF46" s="39" t="str">
        <f t="shared" si="25"/>
        <v>V</v>
      </c>
      <c r="AG46" s="47">
        <f>'[1]M6'!D26</f>
        <v>17.93</v>
      </c>
      <c r="AH46" s="47">
        <f>'[1]M6'!E26</f>
        <v>11.399999999999999</v>
      </c>
      <c r="AI46" s="47">
        <f>'[1]M6'!F26</f>
        <v>20</v>
      </c>
      <c r="AJ46" s="1">
        <f t="shared" si="26"/>
        <v>16.5028</v>
      </c>
      <c r="AK46" s="39" t="str">
        <f>IF(AND(AJ46&gt;=12,AG46&gt;=6,AH46&gt;=6,AI46&gt;=6),"V",IF(AND(AJ46&gt;=8,AG46&gt;=6,AH46&gt;=6,AI46&gt;=6),"NV","AR"))</f>
        <v>V</v>
      </c>
      <c r="AL46" s="39" t="str">
        <f t="shared" si="27"/>
        <v>V</v>
      </c>
      <c r="AM46" s="47">
        <v>14</v>
      </c>
      <c r="AN46" s="47">
        <v>17</v>
      </c>
      <c r="AO46" s="47">
        <v>14</v>
      </c>
      <c r="AP46" s="1">
        <f t="shared" si="28"/>
        <v>15.26</v>
      </c>
      <c r="AQ46" s="39" t="str">
        <f>IF(AND(AP46&gt;=12,AM46&gt;=6,AN46&gt;=6,AO46&gt;=6),"V",IF(AND(AP46&gt;=8,AM46&gt;=6,AN46&gt;=6,AO46&gt;=6),"NV","AR"))</f>
        <v>V</v>
      </c>
      <c r="AR46" s="39" t="str">
        <f t="shared" si="29"/>
        <v>V</v>
      </c>
      <c r="AS46" s="47">
        <f>'[1]M8 '!D25</f>
        <v>18</v>
      </c>
      <c r="AT46" s="47">
        <f>'[1]M8 '!E25</f>
        <v>15</v>
      </c>
      <c r="AU46" s="47">
        <f>'[1]M8 '!F25</f>
        <v>10</v>
      </c>
      <c r="AV46" s="1">
        <f t="shared" si="30"/>
        <v>14.89</v>
      </c>
      <c r="AW46" s="39" t="str">
        <f>IF(AND(AV46&gt;=12,AS46&gt;=6,AT46&gt;=6,AU46&gt;=6),"V",IF(AND(AV46&gt;=8,AS46&gt;=6,AT46&gt;=6,AU46&gt;=6),"NV","AR"))</f>
        <v>V</v>
      </c>
      <c r="AX46" s="39" t="str">
        <f t="shared" si="15"/>
        <v>V</v>
      </c>
      <c r="AY46" s="1">
        <f t="shared" si="31"/>
        <v>14.400287500000001</v>
      </c>
      <c r="AZ46" s="39" t="s">
        <v>457</v>
      </c>
    </row>
    <row r="47" spans="1:52" ht="15" customHeight="1">
      <c r="A47" s="44">
        <f t="shared" si="17"/>
        <v>41</v>
      </c>
      <c r="B47" s="25" t="s">
        <v>316</v>
      </c>
      <c r="C47" s="23" t="s">
        <v>317</v>
      </c>
      <c r="D47" s="45">
        <v>8.5</v>
      </c>
      <c r="E47" s="45">
        <v>11.75</v>
      </c>
      <c r="F47" s="46">
        <f t="shared" si="18"/>
        <v>9.8</v>
      </c>
      <c r="G47" s="39" t="str">
        <f>IF(AND(F47&gt;=12,D47&gt;=6,E47&gt;=6),"V",IF(AND(F47&gt;=8,D47&gt;=6,E47&gt;=6),"NV","AR"))</f>
        <v>NV</v>
      </c>
      <c r="H47" s="39" t="s">
        <v>454</v>
      </c>
      <c r="I47" s="45">
        <v>12.5</v>
      </c>
      <c r="J47" s="45">
        <v>11.700000000000001</v>
      </c>
      <c r="K47" s="45">
        <v>14.900000000000002</v>
      </c>
      <c r="L47" s="46">
        <f t="shared" si="19"/>
        <v>12.836000000000002</v>
      </c>
      <c r="M47" s="39" t="str">
        <f>IF(AND(L47&gt;=12,I47&gt;=6,J47&gt;=6,K47&gt;=6),"V",IF(AND(L47&gt;=8,I47&gt;=6,J47&gt;=6,K47&gt;=6),"NV","AR"))</f>
        <v>V</v>
      </c>
      <c r="N47" s="39" t="str">
        <f t="shared" si="3"/>
        <v>V</v>
      </c>
      <c r="O47" s="47">
        <v>12</v>
      </c>
      <c r="P47" s="47">
        <v>10.5</v>
      </c>
      <c r="Q47" s="47">
        <v>13.5</v>
      </c>
      <c r="R47" s="1">
        <f t="shared" si="20"/>
        <v>12.3</v>
      </c>
      <c r="S47" s="39" t="str">
        <f>IF(AND(R47&gt;=12,O47&gt;=6,P47&gt;=6,Q47&gt;=6),"V",IF(AND(R47&gt;=8,O47&gt;=6,P47&gt;=6,Q47&gt;=6),"NV","AR"))</f>
        <v>V</v>
      </c>
      <c r="T47" s="39" t="str">
        <f t="shared" si="21"/>
        <v>V</v>
      </c>
      <c r="U47" s="47">
        <v>15</v>
      </c>
      <c r="V47" s="47">
        <v>16.1</v>
      </c>
      <c r="W47" s="47">
        <v>16</v>
      </c>
      <c r="X47" s="1">
        <f t="shared" si="22"/>
        <v>15.704</v>
      </c>
      <c r="Y47" s="39" t="str">
        <f>IF(AND(X47&gt;=12,U47&gt;=6,V47&gt;=6,W47&gt;=6),"V",IF(AND(X47&gt;=8,U47&gt;=6,V47&gt;=6,W47&gt;=6),"NV","AR"))</f>
        <v>V</v>
      </c>
      <c r="Z47" s="39" t="str">
        <f t="shared" si="23"/>
        <v>V</v>
      </c>
      <c r="AA47" s="47">
        <v>15</v>
      </c>
      <c r="AB47" s="47">
        <v>14</v>
      </c>
      <c r="AC47" s="47">
        <v>20</v>
      </c>
      <c r="AD47" s="1">
        <f t="shared" si="24"/>
        <v>16.1</v>
      </c>
      <c r="AE47" s="39" t="str">
        <f>IF(AND(AD47&gt;=12,AA47&gt;=6,AB47&gt;=6,AC47&gt;=6),"V",IF(AND(AD47&gt;=8,AA47&gt;=6,AB47&gt;=6,AC47&gt;=6),"NV","AR"))</f>
        <v>V</v>
      </c>
      <c r="AF47" s="39" t="str">
        <f t="shared" si="25"/>
        <v>V</v>
      </c>
      <c r="AG47" s="47">
        <f>'[1]M6'!D40</f>
        <v>15.549999999999999</v>
      </c>
      <c r="AH47" s="47">
        <f>'[1]M6'!E40</f>
        <v>13.35</v>
      </c>
      <c r="AI47" s="47">
        <f>'[1]M6'!F40</f>
        <v>19.5</v>
      </c>
      <c r="AJ47" s="1">
        <f t="shared" si="26"/>
        <v>16.11</v>
      </c>
      <c r="AK47" s="39" t="str">
        <f>IF(AND(AJ47&gt;=12,AG47&gt;=6,AH47&gt;=6,AI47&gt;=6),"V",IF(AND(AJ47&gt;=8,AG47&gt;=6,AH47&gt;=6,AI47&gt;=6),"NV","AR"))</f>
        <v>V</v>
      </c>
      <c r="AL47" s="39" t="str">
        <f t="shared" si="27"/>
        <v>V</v>
      </c>
      <c r="AM47" s="47">
        <v>14</v>
      </c>
      <c r="AN47" s="47">
        <v>19.5</v>
      </c>
      <c r="AO47" s="45">
        <v>14.5</v>
      </c>
      <c r="AP47" s="1">
        <f t="shared" si="28"/>
        <v>16.4</v>
      </c>
      <c r="AQ47" s="39" t="str">
        <f>IF(AND(AP47&gt;=12,AM47&gt;=6,AN47&gt;=6,AO47&gt;=6),"V",IF(AND(AP47&gt;=8,AM47&gt;=6,AN47&gt;=6,AO47&gt;=6),"NV","AR"))</f>
        <v>V</v>
      </c>
      <c r="AR47" s="39" t="str">
        <f t="shared" si="29"/>
        <v>V</v>
      </c>
      <c r="AS47" s="47">
        <f>'[1]M8 '!D39</f>
        <v>18</v>
      </c>
      <c r="AT47" s="47">
        <f>'[1]M8 '!E39</f>
        <v>15</v>
      </c>
      <c r="AU47" s="47">
        <f>'[1]M8 '!F39</f>
        <v>14</v>
      </c>
      <c r="AV47" s="1">
        <f t="shared" si="30"/>
        <v>15.89</v>
      </c>
      <c r="AW47" s="39" t="str">
        <f>IF(AND(AV47&gt;=12,AS47&gt;=6,AT47&gt;=6,AU47&gt;=6),"V",IF(AND(AV47&gt;=8,AS47&gt;=6,AT47&gt;=6,AU47&gt;=6),"NV","AR"))</f>
        <v>V</v>
      </c>
      <c r="AX47" s="39" t="str">
        <f t="shared" si="15"/>
        <v>V</v>
      </c>
      <c r="AY47" s="1">
        <f t="shared" si="31"/>
        <v>14.3925</v>
      </c>
      <c r="AZ47" s="39" t="s">
        <v>457</v>
      </c>
    </row>
    <row r="48" spans="1:52" ht="15" customHeight="1">
      <c r="A48" s="44">
        <f t="shared" si="17"/>
        <v>42</v>
      </c>
      <c r="B48" s="22" t="s">
        <v>339</v>
      </c>
      <c r="C48" s="23" t="s">
        <v>340</v>
      </c>
      <c r="D48" s="45">
        <v>14.25</v>
      </c>
      <c r="E48" s="45">
        <v>13.25</v>
      </c>
      <c r="F48" s="46">
        <f t="shared" si="18"/>
        <v>13.85</v>
      </c>
      <c r="G48" s="39"/>
      <c r="H48" s="39" t="str">
        <f>IF(AND(F48&gt;=12,D48&gt;=6,E48&gt;=6),"V",IF(AND(F48&gt;=8,D48&gt;=6,E48&gt;=6),"NV","AR"))</f>
        <v>V</v>
      </c>
      <c r="I48" s="45">
        <v>14.625</v>
      </c>
      <c r="J48" s="45">
        <v>16.700000000000003</v>
      </c>
      <c r="K48" s="45">
        <v>10.8</v>
      </c>
      <c r="L48" s="46">
        <f t="shared" si="19"/>
        <v>14.425500000000003</v>
      </c>
      <c r="M48" s="39"/>
      <c r="N48" s="39" t="str">
        <f t="shared" si="3"/>
        <v>V</v>
      </c>
      <c r="O48" s="47">
        <v>15.3</v>
      </c>
      <c r="P48" s="47">
        <v>15</v>
      </c>
      <c r="Q48" s="47">
        <v>17.5</v>
      </c>
      <c r="R48" s="1">
        <f t="shared" si="20"/>
        <v>16.12</v>
      </c>
      <c r="S48" s="39"/>
      <c r="T48" s="39" t="str">
        <f t="shared" si="21"/>
        <v>V</v>
      </c>
      <c r="U48" s="47">
        <v>13</v>
      </c>
      <c r="V48" s="47">
        <v>13.8</v>
      </c>
      <c r="W48" s="47">
        <v>13</v>
      </c>
      <c r="X48" s="1">
        <f t="shared" si="22"/>
        <v>13.271999999999998</v>
      </c>
      <c r="Y48" s="39"/>
      <c r="Z48" s="39" t="str">
        <f t="shared" si="23"/>
        <v>V</v>
      </c>
      <c r="AA48" s="47">
        <v>14</v>
      </c>
      <c r="AB48" s="47">
        <v>16</v>
      </c>
      <c r="AC48" s="47">
        <v>20</v>
      </c>
      <c r="AD48" s="1">
        <f t="shared" si="24"/>
        <v>16.6</v>
      </c>
      <c r="AE48" s="39"/>
      <c r="AF48" s="39" t="str">
        <f t="shared" si="25"/>
        <v>V</v>
      </c>
      <c r="AG48" s="47">
        <f>'[1]M6'!D55</f>
        <v>12.149999999999999</v>
      </c>
      <c r="AH48" s="47">
        <f>'[1]M6'!E55</f>
        <v>10.799999999999999</v>
      </c>
      <c r="AI48" s="47">
        <f>'[1]M6'!F55</f>
        <v>20</v>
      </c>
      <c r="AJ48" s="1">
        <f t="shared" si="26"/>
        <v>14.23</v>
      </c>
      <c r="AK48" s="39"/>
      <c r="AL48" s="39" t="str">
        <f t="shared" si="27"/>
        <v>V</v>
      </c>
      <c r="AM48" s="47">
        <v>15</v>
      </c>
      <c r="AN48" s="47">
        <v>15</v>
      </c>
      <c r="AO48" s="47">
        <v>13</v>
      </c>
      <c r="AP48" s="1">
        <f t="shared" si="28"/>
        <v>14.64</v>
      </c>
      <c r="AQ48" s="39"/>
      <c r="AR48" s="39" t="str">
        <f t="shared" si="29"/>
        <v>V</v>
      </c>
      <c r="AS48" s="47">
        <f>'[1]M8 '!D54</f>
        <v>12</v>
      </c>
      <c r="AT48" s="47">
        <f>'[1]M8 '!E54</f>
        <v>12</v>
      </c>
      <c r="AU48" s="47">
        <f>'[1]M8 '!F54</f>
        <v>10</v>
      </c>
      <c r="AV48" s="1">
        <f t="shared" si="30"/>
        <v>11.5</v>
      </c>
      <c r="AW48" s="39"/>
      <c r="AX48" s="39" t="s">
        <v>454</v>
      </c>
      <c r="AY48" s="1">
        <f t="shared" si="31"/>
        <v>14.3296875</v>
      </c>
      <c r="AZ48" s="39" t="s">
        <v>457</v>
      </c>
    </row>
    <row r="49" spans="1:52" ht="15" customHeight="1">
      <c r="A49" s="44">
        <f t="shared" si="17"/>
        <v>43</v>
      </c>
      <c r="B49" s="25" t="s">
        <v>374</v>
      </c>
      <c r="C49" s="23" t="s">
        <v>295</v>
      </c>
      <c r="D49" s="45">
        <v>8.5</v>
      </c>
      <c r="E49" s="45">
        <v>10.5</v>
      </c>
      <c r="F49" s="46">
        <f t="shared" si="18"/>
        <v>9.3</v>
      </c>
      <c r="G49" s="39"/>
      <c r="H49" s="39" t="s">
        <v>454</v>
      </c>
      <c r="I49" s="45">
        <v>15.125</v>
      </c>
      <c r="J49" s="45">
        <v>13</v>
      </c>
      <c r="K49" s="45">
        <v>9.200000000000001</v>
      </c>
      <c r="L49" s="46">
        <f t="shared" si="19"/>
        <v>12.5735</v>
      </c>
      <c r="M49" s="39"/>
      <c r="N49" s="39" t="str">
        <f t="shared" si="3"/>
        <v>V</v>
      </c>
      <c r="O49" s="47">
        <v>11.666</v>
      </c>
      <c r="P49" s="47">
        <v>7.5</v>
      </c>
      <c r="Q49" s="47">
        <v>15</v>
      </c>
      <c r="R49" s="1">
        <f t="shared" si="20"/>
        <v>12.1664</v>
      </c>
      <c r="S49" s="39"/>
      <c r="T49" s="39" t="str">
        <f t="shared" si="21"/>
        <v>V</v>
      </c>
      <c r="U49" s="47">
        <v>13.5</v>
      </c>
      <c r="V49" s="47">
        <v>12.8</v>
      </c>
      <c r="W49" s="47">
        <v>13.5</v>
      </c>
      <c r="X49" s="1">
        <f t="shared" si="22"/>
        <v>13.262</v>
      </c>
      <c r="Y49" s="39"/>
      <c r="Z49" s="39" t="str">
        <f t="shared" si="23"/>
        <v>V</v>
      </c>
      <c r="AA49" s="47">
        <v>15</v>
      </c>
      <c r="AB49" s="47">
        <v>19</v>
      </c>
      <c r="AC49" s="47">
        <v>20</v>
      </c>
      <c r="AD49" s="1">
        <f t="shared" si="24"/>
        <v>18.1</v>
      </c>
      <c r="AE49" s="39"/>
      <c r="AF49" s="39" t="str">
        <f t="shared" si="25"/>
        <v>V</v>
      </c>
      <c r="AG49" s="47">
        <f>'[1]M6'!D78</f>
        <v>17.9</v>
      </c>
      <c r="AH49" s="47">
        <f>'[1]M6'!E78</f>
        <v>13.799999999999997</v>
      </c>
      <c r="AI49" s="47">
        <f>'[1]M6'!F78</f>
        <v>19.75</v>
      </c>
      <c r="AJ49" s="1">
        <f t="shared" si="26"/>
        <v>17.18</v>
      </c>
      <c r="AK49" s="39"/>
      <c r="AL49" s="39" t="str">
        <f t="shared" si="27"/>
        <v>V</v>
      </c>
      <c r="AM49" s="47">
        <v>13</v>
      </c>
      <c r="AN49" s="47">
        <v>16</v>
      </c>
      <c r="AO49" s="47">
        <v>13</v>
      </c>
      <c r="AP49" s="1">
        <f t="shared" si="28"/>
        <v>14.26</v>
      </c>
      <c r="AQ49" s="39"/>
      <c r="AR49" s="39" t="str">
        <f t="shared" si="29"/>
        <v>V</v>
      </c>
      <c r="AS49" s="47">
        <f>'[1]M8 '!D77</f>
        <v>20</v>
      </c>
      <c r="AT49" s="47">
        <f>'[1]M8 '!E77</f>
        <v>19</v>
      </c>
      <c r="AU49" s="47">
        <f>'[1]M8 '!F77</f>
        <v>12</v>
      </c>
      <c r="AV49" s="1">
        <f t="shared" si="30"/>
        <v>17.63</v>
      </c>
      <c r="AW49" s="39"/>
      <c r="AX49" s="39" t="str">
        <f aca="true" t="shared" si="32" ref="AX49:AX76">IF(AND(AV49&gt;=12,AS49&gt;=6,AT49&gt;=6,AU49&gt;=6),"V",IF(AND(AV49&gt;=8,AS49&gt;=6,AT49&gt;=6,AU49&gt;=6),"NV","AR"))</f>
        <v>V</v>
      </c>
      <c r="AY49" s="1">
        <f t="shared" si="31"/>
        <v>14.308987500000002</v>
      </c>
      <c r="AZ49" s="39" t="s">
        <v>457</v>
      </c>
    </row>
    <row r="50" spans="1:52" ht="15" customHeight="1">
      <c r="A50" s="44">
        <f t="shared" si="17"/>
        <v>44</v>
      </c>
      <c r="B50" s="24" t="s">
        <v>274</v>
      </c>
      <c r="C50" s="24" t="s">
        <v>228</v>
      </c>
      <c r="D50" s="45">
        <v>11.25</v>
      </c>
      <c r="E50" s="45">
        <v>13</v>
      </c>
      <c r="F50" s="46">
        <f t="shared" si="18"/>
        <v>11.95</v>
      </c>
      <c r="G50" s="39" t="str">
        <f>IF(AND(F50&gt;=12,D50&gt;=6,E50&gt;=6),"V",IF(AND(F50&gt;=8,D50&gt;=6,E50&gt;=6),"NV","AR"))</f>
        <v>NV</v>
      </c>
      <c r="H50" s="39" t="s">
        <v>454</v>
      </c>
      <c r="I50" s="45">
        <v>12.5</v>
      </c>
      <c r="J50" s="45">
        <v>14.400000000000002</v>
      </c>
      <c r="K50" s="45">
        <v>14.8</v>
      </c>
      <c r="L50" s="46">
        <f t="shared" si="19"/>
        <v>13.942000000000004</v>
      </c>
      <c r="M50" s="39" t="str">
        <f>IF(AND(L50&gt;=12,I50&gt;=6,J50&gt;=6,K50&gt;=6),"V",IF(AND(L50&gt;=8,I50&gt;=6,J50&gt;=6,K50&gt;=6),"NV","AR"))</f>
        <v>V</v>
      </c>
      <c r="N50" s="39" t="str">
        <f t="shared" si="3"/>
        <v>V</v>
      </c>
      <c r="O50" s="47">
        <v>12</v>
      </c>
      <c r="P50" s="47">
        <v>6</v>
      </c>
      <c r="Q50" s="47">
        <v>15</v>
      </c>
      <c r="R50" s="1">
        <f t="shared" si="20"/>
        <v>12</v>
      </c>
      <c r="S50" s="39" t="str">
        <f>IF(AND(R50&gt;=12,O50&gt;=6,P50&gt;=6,Q50&gt;=6),"V",IF(AND(R50&gt;=8,O50&gt;=6,P50&gt;=6,Q50&gt;=6),"NV","AR"))</f>
        <v>V</v>
      </c>
      <c r="T50" s="39" t="str">
        <f t="shared" si="21"/>
        <v>V</v>
      </c>
      <c r="U50" s="47">
        <v>15.032</v>
      </c>
      <c r="V50" s="47">
        <v>14.5</v>
      </c>
      <c r="W50" s="47">
        <v>15.032</v>
      </c>
      <c r="X50" s="1">
        <f t="shared" si="22"/>
        <v>14.851120000000002</v>
      </c>
      <c r="Y50" s="39" t="str">
        <f>IF(AND(X50&gt;=12,U50&gt;=6,V50&gt;=6,W50&gt;=6),"V",IF(AND(X50&gt;=8,U50&gt;=6,V50&gt;=6,W50&gt;=6),"NV","AR"))</f>
        <v>V</v>
      </c>
      <c r="Z50" s="39" t="str">
        <f t="shared" si="23"/>
        <v>V</v>
      </c>
      <c r="AA50" s="47">
        <v>15</v>
      </c>
      <c r="AB50" s="47">
        <v>19</v>
      </c>
      <c r="AC50" s="47">
        <v>20</v>
      </c>
      <c r="AD50" s="1">
        <f t="shared" si="24"/>
        <v>18.1</v>
      </c>
      <c r="AE50" s="39" t="str">
        <f>IF(AND(AD50&gt;=12,AA50&gt;=6,AB50&gt;=6,AC50&gt;=6),"V",IF(AND(AD50&gt;=8,AA50&gt;=6,AB50&gt;=6,AC50&gt;=6),"NV","AR"))</f>
        <v>V</v>
      </c>
      <c r="AF50" s="39" t="str">
        <f t="shared" si="25"/>
        <v>V</v>
      </c>
      <c r="AG50" s="47">
        <f>'[1]M6'!D15</f>
        <v>10.1</v>
      </c>
      <c r="AH50" s="47">
        <f>'[1]M6'!E15</f>
        <v>13.799999999999997</v>
      </c>
      <c r="AI50" s="47">
        <f>'[1]M6'!F15</f>
        <v>19.5</v>
      </c>
      <c r="AJ50" s="1">
        <f t="shared" si="26"/>
        <v>14.292</v>
      </c>
      <c r="AK50" s="39" t="str">
        <f>IF(AND(AJ50&gt;=12,AG50&gt;=6,AH50&gt;=6,AI50&gt;=6),"V",IF(AND(AJ50&gt;=8,AG50&gt;=6,AH50&gt;=6,AI50&gt;=6),"NV","AR"))</f>
        <v>V</v>
      </c>
      <c r="AL50" s="39" t="str">
        <f t="shared" si="27"/>
        <v>V</v>
      </c>
      <c r="AM50" s="47">
        <v>12</v>
      </c>
      <c r="AN50" s="47">
        <v>18</v>
      </c>
      <c r="AO50" s="47">
        <v>12</v>
      </c>
      <c r="AP50" s="1">
        <f t="shared" si="28"/>
        <v>14.52</v>
      </c>
      <c r="AQ50" s="39" t="str">
        <f>IF(AND(AP50&gt;=12,AM50&gt;=6,AN50&gt;=6,AO50&gt;=6),"V",IF(AND(AP50&gt;=8,AM50&gt;=6,AN50&gt;=6,AO50&gt;=6),"NV","AR"))</f>
        <v>V</v>
      </c>
      <c r="AR50" s="39" t="str">
        <f t="shared" si="29"/>
        <v>V</v>
      </c>
      <c r="AS50" s="47">
        <f>'[1]M8 '!D14</f>
        <v>14.05</v>
      </c>
      <c r="AT50" s="47">
        <f>'[1]M8 '!E14</f>
        <v>13.85</v>
      </c>
      <c r="AU50" s="47">
        <f>'[1]M8 '!F14</f>
        <v>15.75</v>
      </c>
      <c r="AV50" s="1">
        <f t="shared" si="30"/>
        <v>14.401</v>
      </c>
      <c r="AW50" s="39" t="str">
        <f>IF(AND(AV50&gt;=12,AS50&gt;=6,AT50&gt;=6,AU50&gt;=6),"V",IF(AND(AV50&gt;=8,AS50&gt;=6,AT50&gt;=6,AU50&gt;=6),"NV","AR"))</f>
        <v>V</v>
      </c>
      <c r="AX50" s="39" t="str">
        <f t="shared" si="32"/>
        <v>V</v>
      </c>
      <c r="AY50" s="1">
        <f t="shared" si="31"/>
        <v>14.257014999999999</v>
      </c>
      <c r="AZ50" s="39" t="s">
        <v>457</v>
      </c>
    </row>
    <row r="51" spans="1:52" ht="15" customHeight="1">
      <c r="A51" s="44">
        <f t="shared" si="17"/>
        <v>45</v>
      </c>
      <c r="B51" s="25" t="s">
        <v>448</v>
      </c>
      <c r="C51" s="23" t="s">
        <v>167</v>
      </c>
      <c r="D51" s="45">
        <v>15.75</v>
      </c>
      <c r="E51" s="45">
        <v>10.25</v>
      </c>
      <c r="F51" s="46">
        <f t="shared" si="18"/>
        <v>13.55</v>
      </c>
      <c r="G51" s="39" t="str">
        <f>IF(AND(F51&gt;=12,D51&gt;=6,E51&gt;=6),"V",IF(AND(F51&gt;=8,D51&gt;=6,E51&gt;=6),"NV","AR"))</f>
        <v>V</v>
      </c>
      <c r="H51" s="39" t="str">
        <f>IF(AND(F51&gt;=12,D51&gt;=6,E51&gt;=6),"V",IF(AND(F51&gt;=8,D51&gt;=6,E51&gt;=6),"NV","AR"))</f>
        <v>V</v>
      </c>
      <c r="I51" s="45">
        <v>12.25</v>
      </c>
      <c r="J51" s="45">
        <v>13.400000000000002</v>
      </c>
      <c r="K51" s="45">
        <v>9.5</v>
      </c>
      <c r="L51" s="46">
        <f t="shared" si="19"/>
        <v>11.963000000000001</v>
      </c>
      <c r="M51" s="39" t="str">
        <f>IF(AND(L51&gt;=12,I51&gt;=6,J51&gt;=6,K51&gt;=6),"V",IF(AND(L51&gt;=8,I51&gt;=6,J51&gt;=6,K51&gt;=6),"NV","AR"))</f>
        <v>NV</v>
      </c>
      <c r="N51" s="39" t="s">
        <v>454</v>
      </c>
      <c r="O51" s="47">
        <v>12.132</v>
      </c>
      <c r="P51" s="47">
        <v>10</v>
      </c>
      <c r="Q51" s="47">
        <v>17</v>
      </c>
      <c r="R51" s="1">
        <f t="shared" si="20"/>
        <v>13.652800000000001</v>
      </c>
      <c r="S51" s="39" t="str">
        <f>IF(AND(R51&gt;=12,O51&gt;=6,P51&gt;=6,Q51&gt;=6),"V",IF(AND(R51&gt;=8,O51&gt;=6,P51&gt;=6,Q51&gt;=6),"NV","AR"))</f>
        <v>V</v>
      </c>
      <c r="T51" s="39" t="str">
        <f t="shared" si="21"/>
        <v>V</v>
      </c>
      <c r="U51" s="47">
        <v>13</v>
      </c>
      <c r="V51" s="47">
        <v>14.600000000000001</v>
      </c>
      <c r="W51" s="47">
        <v>13</v>
      </c>
      <c r="X51" s="1">
        <f t="shared" si="22"/>
        <v>13.544</v>
      </c>
      <c r="Y51" s="39" t="str">
        <f>IF(AND(X51&gt;=12,U51&gt;=6,V51&gt;=6,W51&gt;=6),"V",IF(AND(X51&gt;=8,U51&gt;=6,V51&gt;=6,W51&gt;=6),"NV","AR"))</f>
        <v>V</v>
      </c>
      <c r="Z51" s="39" t="str">
        <f t="shared" si="23"/>
        <v>V</v>
      </c>
      <c r="AA51" s="47">
        <v>17</v>
      </c>
      <c r="AB51" s="47">
        <v>17</v>
      </c>
      <c r="AC51" s="47">
        <v>20</v>
      </c>
      <c r="AD51" s="1">
        <f t="shared" si="24"/>
        <v>17.9</v>
      </c>
      <c r="AE51" s="39" t="str">
        <f>IF(AND(AD51&gt;=12,AA51&gt;=6,AB51&gt;=6,AC51&gt;=6),"V",IF(AND(AD51&gt;=8,AA51&gt;=6,AB51&gt;=6,AC51&gt;=6),"NV","AR"))</f>
        <v>V</v>
      </c>
      <c r="AF51" s="39" t="str">
        <f t="shared" si="25"/>
        <v>V</v>
      </c>
      <c r="AG51" s="47">
        <f>'[1]M6'!D127</f>
        <v>9.8</v>
      </c>
      <c r="AH51" s="47">
        <f>'[1]M6'!E127</f>
        <v>13.049999999999997</v>
      </c>
      <c r="AI51" s="47">
        <f>'[1]M6'!F127</f>
        <v>18.25</v>
      </c>
      <c r="AJ51" s="1">
        <f t="shared" si="26"/>
        <v>13.543999999999999</v>
      </c>
      <c r="AK51" s="39" t="str">
        <f>IF(AND(AJ51&gt;=12,AG51&gt;=6,AH51&gt;=6,AI51&gt;=6),"V",IF(AND(AJ51&gt;=8,AG51&gt;=6,AH51&gt;=6,AI51&gt;=6),"NV","AR"))</f>
        <v>V</v>
      </c>
      <c r="AL51" s="39" t="str">
        <f t="shared" si="27"/>
        <v>V</v>
      </c>
      <c r="AM51" s="47">
        <v>13</v>
      </c>
      <c r="AN51" s="47">
        <v>19.5</v>
      </c>
      <c r="AO51" s="47">
        <v>19</v>
      </c>
      <c r="AP51" s="1">
        <f t="shared" si="28"/>
        <v>16.810000000000002</v>
      </c>
      <c r="AQ51" s="39" t="str">
        <f>IF(AND(AP51&gt;=12,AM51&gt;=6,AN51&gt;=6,AO51&gt;=6),"V",IF(AND(AP51&gt;=8,AM51&gt;=6,AN51&gt;=6,AO51&gt;=6),"NV","AR"))</f>
        <v>V</v>
      </c>
      <c r="AR51" s="39" t="str">
        <f t="shared" si="29"/>
        <v>V</v>
      </c>
      <c r="AS51" s="47">
        <f>'[1]M8 '!D126</f>
        <v>18</v>
      </c>
      <c r="AT51" s="47">
        <f>'[1]M8 '!E126</f>
        <v>7</v>
      </c>
      <c r="AU51" s="47">
        <f>'[1]M8 '!F126</f>
        <v>14</v>
      </c>
      <c r="AV51" s="1">
        <f t="shared" si="30"/>
        <v>12.93</v>
      </c>
      <c r="AW51" s="39" t="str">
        <f>IF(AND(AV51&gt;=12,AS51&gt;=6,AT51&gt;=6,AU51&gt;=6),"V",IF(AND(AV51&gt;=8,AS51&gt;=6,AT51&gt;=6,AU51&gt;=6),"NV","AR"))</f>
        <v>V</v>
      </c>
      <c r="AX51" s="39" t="str">
        <f t="shared" si="32"/>
        <v>V</v>
      </c>
      <c r="AY51" s="1">
        <f t="shared" si="31"/>
        <v>14.236725</v>
      </c>
      <c r="AZ51" s="39" t="s">
        <v>457</v>
      </c>
    </row>
    <row r="52" spans="1:52" ht="15" customHeight="1">
      <c r="A52" s="44">
        <f t="shared" si="17"/>
        <v>46</v>
      </c>
      <c r="B52" s="25" t="s">
        <v>426</v>
      </c>
      <c r="C52" s="23" t="s">
        <v>271</v>
      </c>
      <c r="D52" s="45">
        <v>9</v>
      </c>
      <c r="E52" s="45">
        <v>10</v>
      </c>
      <c r="F52" s="46">
        <f t="shared" si="18"/>
        <v>9.399999999999999</v>
      </c>
      <c r="G52" s="39" t="str">
        <f>IF(AND(F52&gt;=12,D52&gt;=6,E52&gt;=6),"V",IF(AND(F52&gt;=8,D52&gt;=6,E52&gt;=6),"NV","AR"))</f>
        <v>NV</v>
      </c>
      <c r="H52" s="39" t="s">
        <v>454</v>
      </c>
      <c r="I52" s="45">
        <v>12.375</v>
      </c>
      <c r="J52" s="45">
        <v>12.4</v>
      </c>
      <c r="K52" s="45">
        <v>14.3</v>
      </c>
      <c r="L52" s="46">
        <f t="shared" si="19"/>
        <v>12.924500000000002</v>
      </c>
      <c r="M52" s="39" t="str">
        <f>IF(AND(L52&gt;=12,I52&gt;=6,J52&gt;=6,K52&gt;=6),"V",IF(AND(L52&gt;=8,I52&gt;=6,J52&gt;=6,K52&gt;=6),"NV","AR"))</f>
        <v>V</v>
      </c>
      <c r="N52" s="39" t="str">
        <f>IF(AND(L52&gt;=12,I52&gt;=6,J52&gt;=6,K52&gt;=6),"V",IF(AND(L52&gt;=8,I52&gt;=6,J52&gt;=6,K52&gt;=6),"NV","AR"))</f>
        <v>V</v>
      </c>
      <c r="O52" s="47">
        <v>12</v>
      </c>
      <c r="P52" s="47">
        <v>9.5</v>
      </c>
      <c r="Q52" s="47">
        <v>14</v>
      </c>
      <c r="R52" s="1">
        <f t="shared" si="20"/>
        <v>12.3</v>
      </c>
      <c r="S52" s="39" t="str">
        <f>IF(AND(R52&gt;=12,O52&gt;=6,P52&gt;=6,Q52&gt;=6),"V",IF(AND(R52&gt;=8,O52&gt;=6,P52&gt;=6,Q52&gt;=6),"NV","AR"))</f>
        <v>V</v>
      </c>
      <c r="T52" s="39" t="str">
        <f t="shared" si="21"/>
        <v>V</v>
      </c>
      <c r="U52" s="47">
        <v>12</v>
      </c>
      <c r="V52" s="47">
        <v>14.600000000000001</v>
      </c>
      <c r="W52" s="47">
        <v>13</v>
      </c>
      <c r="X52" s="1">
        <f t="shared" si="22"/>
        <v>13.213999999999999</v>
      </c>
      <c r="Y52" s="39" t="str">
        <f>IF(AND(X52&gt;=12,U52&gt;=6,V52&gt;=6,W52&gt;=6),"V",IF(AND(X52&gt;=8,U52&gt;=6,V52&gt;=6,W52&gt;=6),"NV","AR"))</f>
        <v>V</v>
      </c>
      <c r="Z52" s="39" t="str">
        <f t="shared" si="23"/>
        <v>V</v>
      </c>
      <c r="AA52" s="47">
        <v>15</v>
      </c>
      <c r="AB52" s="47">
        <v>19</v>
      </c>
      <c r="AC52" s="47">
        <v>20</v>
      </c>
      <c r="AD52" s="1">
        <f t="shared" si="24"/>
        <v>18.1</v>
      </c>
      <c r="AE52" s="39" t="str">
        <f>IF(AND(AD52&gt;=12,AA52&gt;=6,AB52&gt;=6,AC52&gt;=6),"V",IF(AND(AD52&gt;=8,AA52&gt;=6,AB52&gt;=6,AC52&gt;=6),"NV","AR"))</f>
        <v>V</v>
      </c>
      <c r="AF52" s="39" t="str">
        <f t="shared" si="25"/>
        <v>V</v>
      </c>
      <c r="AG52" s="47">
        <f>'[1]M6'!D112</f>
        <v>15.399999999999999</v>
      </c>
      <c r="AH52" s="47">
        <f>'[1]M6'!E112</f>
        <v>12.899999999999999</v>
      </c>
      <c r="AI52" s="47">
        <f>'[1]M6'!F112</f>
        <v>18.25</v>
      </c>
      <c r="AJ52" s="1">
        <f t="shared" si="26"/>
        <v>15.511999999999999</v>
      </c>
      <c r="AK52" s="39" t="str">
        <f>IF(AND(AJ52&gt;=12,AG52&gt;=6,AH52&gt;=6,AI52&gt;=6),"V",IF(AND(AJ52&gt;=8,AG52&gt;=6,AH52&gt;=6,AI52&gt;=6),"NV","AR"))</f>
        <v>V</v>
      </c>
      <c r="AL52" s="39" t="str">
        <f t="shared" si="27"/>
        <v>V</v>
      </c>
      <c r="AM52" s="47">
        <v>13</v>
      </c>
      <c r="AN52" s="47">
        <v>16</v>
      </c>
      <c r="AO52" s="47">
        <v>14.5</v>
      </c>
      <c r="AP52" s="1">
        <f t="shared" si="28"/>
        <v>14.53</v>
      </c>
      <c r="AQ52" s="39" t="str">
        <f>IF(AND(AP52&gt;=12,AM52&gt;=6,AN52&gt;=6,AO52&gt;=6),"V",IF(AND(AP52&gt;=8,AM52&gt;=6,AN52&gt;=6,AO52&gt;=6),"NV","AR"))</f>
        <v>V</v>
      </c>
      <c r="AR52" s="39" t="str">
        <f t="shared" si="29"/>
        <v>V</v>
      </c>
      <c r="AS52" s="47">
        <f>'[1]M8 '!D111</f>
        <v>20</v>
      </c>
      <c r="AT52" s="47">
        <f>'[1]M8 '!E111</f>
        <v>19</v>
      </c>
      <c r="AU52" s="47">
        <f>'[1]M8 '!F111</f>
        <v>11</v>
      </c>
      <c r="AV52" s="1">
        <f t="shared" si="30"/>
        <v>17.38</v>
      </c>
      <c r="AW52" s="39" t="str">
        <f>IF(AND(AV52&gt;=12,AS52&gt;=6,AT52&gt;=6,AU52&gt;=6),"V",IF(AND(AV52&gt;=8,AS52&gt;=6,AT52&gt;=6,AU52&gt;=6),"NV","AR"))</f>
        <v>V</v>
      </c>
      <c r="AX52" s="39" t="str">
        <f t="shared" si="32"/>
        <v>V</v>
      </c>
      <c r="AY52" s="1">
        <f t="shared" si="31"/>
        <v>14.1700625</v>
      </c>
      <c r="AZ52" s="39" t="s">
        <v>457</v>
      </c>
    </row>
    <row r="53" spans="1:52" ht="15" customHeight="1">
      <c r="A53" s="44">
        <f t="shared" si="17"/>
        <v>47</v>
      </c>
      <c r="B53" s="22" t="s">
        <v>369</v>
      </c>
      <c r="C53" s="23" t="s">
        <v>366</v>
      </c>
      <c r="D53" s="45">
        <v>4.5</v>
      </c>
      <c r="E53" s="45">
        <v>7.75</v>
      </c>
      <c r="F53" s="46">
        <f t="shared" si="18"/>
        <v>5.8</v>
      </c>
      <c r="G53" s="39"/>
      <c r="H53" s="39" t="str">
        <f>IF(AND(F53&gt;=12,D53&gt;=6,E53&gt;=6),"V",IF(AND(F53&gt;=8,D53&gt;=6,E53&gt;=6),"NV","AR"))</f>
        <v>AR</v>
      </c>
      <c r="I53" s="45">
        <v>13.875</v>
      </c>
      <c r="J53" s="45">
        <v>12.100000000000001</v>
      </c>
      <c r="K53" s="45">
        <v>13.000000000000002</v>
      </c>
      <c r="L53" s="46">
        <f t="shared" si="19"/>
        <v>12.884500000000001</v>
      </c>
      <c r="M53" s="39"/>
      <c r="N53" s="39" t="str">
        <f>IF(AND(L53&gt;=12,I53&gt;=6,J53&gt;=6,K53&gt;=6),"V",IF(AND(L53&gt;=8,I53&gt;=6,J53&gt;=6,K53&gt;=6),"NV","AR"))</f>
        <v>V</v>
      </c>
      <c r="O53" s="47">
        <v>15.000000000000002</v>
      </c>
      <c r="P53" s="47">
        <v>15</v>
      </c>
      <c r="Q53" s="47">
        <v>13.5</v>
      </c>
      <c r="R53" s="1">
        <f t="shared" si="20"/>
        <v>14.4</v>
      </c>
      <c r="S53" s="39"/>
      <c r="T53" s="39" t="str">
        <f t="shared" si="21"/>
        <v>V</v>
      </c>
      <c r="U53" s="47">
        <v>15</v>
      </c>
      <c r="V53" s="47">
        <v>16.1</v>
      </c>
      <c r="W53" s="47">
        <v>14</v>
      </c>
      <c r="X53" s="1">
        <f t="shared" si="22"/>
        <v>15.044</v>
      </c>
      <c r="Y53" s="39"/>
      <c r="Z53" s="39" t="str">
        <f t="shared" si="23"/>
        <v>V</v>
      </c>
      <c r="AA53" s="47">
        <v>17</v>
      </c>
      <c r="AB53" s="47">
        <v>18</v>
      </c>
      <c r="AC53" s="47">
        <v>20</v>
      </c>
      <c r="AD53" s="1">
        <f t="shared" si="24"/>
        <v>18.3</v>
      </c>
      <c r="AE53" s="39"/>
      <c r="AF53" s="39" t="str">
        <f t="shared" si="25"/>
        <v>V</v>
      </c>
      <c r="AG53" s="47">
        <f>'[1]M6'!D74</f>
        <v>15.024999999999999</v>
      </c>
      <c r="AH53" s="47">
        <f>'[1]M6'!E74</f>
        <v>13.575</v>
      </c>
      <c r="AI53" s="47">
        <f>'[1]M6'!F74</f>
        <v>20</v>
      </c>
      <c r="AJ53" s="1">
        <f t="shared" si="26"/>
        <v>16.153</v>
      </c>
      <c r="AK53" s="39"/>
      <c r="AL53" s="39" t="str">
        <f t="shared" si="27"/>
        <v>V</v>
      </c>
      <c r="AM53" s="47">
        <v>9</v>
      </c>
      <c r="AN53" s="47">
        <v>15.5</v>
      </c>
      <c r="AO53" s="47">
        <v>17</v>
      </c>
      <c r="AP53" s="1">
        <f t="shared" si="28"/>
        <v>13.17</v>
      </c>
      <c r="AQ53" s="39"/>
      <c r="AR53" s="39" t="str">
        <f t="shared" si="29"/>
        <v>V</v>
      </c>
      <c r="AS53" s="47">
        <f>'[1]M8 '!D73</f>
        <v>20</v>
      </c>
      <c r="AT53" s="47">
        <f>'[1]M8 '!E73</f>
        <v>19</v>
      </c>
      <c r="AU53" s="47">
        <f>'[1]M8 '!F73</f>
        <v>11</v>
      </c>
      <c r="AV53" s="1">
        <f t="shared" si="30"/>
        <v>17.38</v>
      </c>
      <c r="AW53" s="39"/>
      <c r="AX53" s="39" t="str">
        <f t="shared" si="32"/>
        <v>V</v>
      </c>
      <c r="AY53" s="1">
        <f t="shared" si="31"/>
        <v>14.1414375</v>
      </c>
      <c r="AZ53" s="65" t="s">
        <v>458</v>
      </c>
    </row>
    <row r="54" spans="1:52" ht="15" customHeight="1">
      <c r="A54" s="44">
        <f t="shared" si="17"/>
        <v>48</v>
      </c>
      <c r="B54" s="22" t="s">
        <v>385</v>
      </c>
      <c r="C54" s="23" t="s">
        <v>269</v>
      </c>
      <c r="D54" s="45">
        <v>4</v>
      </c>
      <c r="E54" s="45">
        <v>10.5</v>
      </c>
      <c r="F54" s="46">
        <f t="shared" si="18"/>
        <v>6.6</v>
      </c>
      <c r="G54" s="39"/>
      <c r="H54" s="39" t="str">
        <f>IF(AND(F54&gt;=12,D54&gt;=6,E54&gt;=6),"V",IF(AND(F54&gt;=8,D54&gt;=6,E54&gt;=6),"NV","AR"))</f>
        <v>AR</v>
      </c>
      <c r="I54" s="45">
        <v>14.875</v>
      </c>
      <c r="J54" s="45">
        <v>11.4</v>
      </c>
      <c r="K54" s="45">
        <v>13</v>
      </c>
      <c r="L54" s="46">
        <f t="shared" si="19"/>
        <v>12.8905</v>
      </c>
      <c r="M54" s="39"/>
      <c r="N54" s="39" t="str">
        <f>IF(AND(L54&gt;=12,I54&gt;=6,J54&gt;=6,K54&gt;=6),"V",IF(AND(L54&gt;=8,I54&gt;=6,J54&gt;=6,K54&gt;=6),"NV","AR"))</f>
        <v>V</v>
      </c>
      <c r="O54" s="47">
        <v>12</v>
      </c>
      <c r="P54" s="47">
        <v>10</v>
      </c>
      <c r="Q54" s="47">
        <v>14.5</v>
      </c>
      <c r="R54" s="1">
        <f t="shared" si="20"/>
        <v>12.600000000000001</v>
      </c>
      <c r="S54" s="39"/>
      <c r="T54" s="39" t="str">
        <f t="shared" si="21"/>
        <v>V</v>
      </c>
      <c r="U54" s="47">
        <v>14</v>
      </c>
      <c r="V54" s="47">
        <v>16.1</v>
      </c>
      <c r="W54" s="47">
        <v>14</v>
      </c>
      <c r="X54" s="1">
        <f t="shared" si="22"/>
        <v>14.714000000000002</v>
      </c>
      <c r="Y54" s="39"/>
      <c r="Z54" s="39" t="str">
        <f t="shared" si="23"/>
        <v>V</v>
      </c>
      <c r="AA54" s="47">
        <v>15</v>
      </c>
      <c r="AB54" s="47">
        <v>17</v>
      </c>
      <c r="AC54" s="47">
        <v>20</v>
      </c>
      <c r="AD54" s="1">
        <f t="shared" si="24"/>
        <v>17.3</v>
      </c>
      <c r="AE54" s="39"/>
      <c r="AF54" s="39" t="str">
        <f t="shared" si="25"/>
        <v>V</v>
      </c>
      <c r="AG54" s="47">
        <f>'[1]M6'!D85</f>
        <v>12.899999999999999</v>
      </c>
      <c r="AH54" s="47">
        <f>'[1]M6'!E85</f>
        <v>13.5</v>
      </c>
      <c r="AI54" s="47">
        <f>'[1]M6'!F85</f>
        <v>20</v>
      </c>
      <c r="AJ54" s="1">
        <f t="shared" si="26"/>
        <v>15.363999999999999</v>
      </c>
      <c r="AK54" s="39"/>
      <c r="AL54" s="39" t="str">
        <f t="shared" si="27"/>
        <v>V</v>
      </c>
      <c r="AM54" s="47">
        <v>16</v>
      </c>
      <c r="AN54" s="47">
        <v>18</v>
      </c>
      <c r="AO54" s="47">
        <v>14</v>
      </c>
      <c r="AP54" s="1">
        <f t="shared" si="28"/>
        <v>16.48</v>
      </c>
      <c r="AQ54" s="39"/>
      <c r="AR54" s="39" t="str">
        <f t="shared" si="29"/>
        <v>V</v>
      </c>
      <c r="AS54" s="47">
        <f>'[1]M8 '!D84</f>
        <v>19</v>
      </c>
      <c r="AT54" s="47">
        <f>'[1]M8 '!E84</f>
        <v>16</v>
      </c>
      <c r="AU54" s="47">
        <f>'[1]M8 '!F84</f>
        <v>15</v>
      </c>
      <c r="AV54" s="1">
        <f t="shared" si="30"/>
        <v>16.89</v>
      </c>
      <c r="AW54" s="39"/>
      <c r="AX54" s="39" t="str">
        <f t="shared" si="32"/>
        <v>V</v>
      </c>
      <c r="AY54" s="1">
        <f t="shared" si="31"/>
        <v>14.104812500000001</v>
      </c>
      <c r="AZ54" s="65" t="s">
        <v>458</v>
      </c>
    </row>
    <row r="55" spans="1:52" ht="15" customHeight="1">
      <c r="A55" s="44">
        <f t="shared" si="17"/>
        <v>49</v>
      </c>
      <c r="B55" s="24" t="s">
        <v>259</v>
      </c>
      <c r="C55" s="24" t="s">
        <v>260</v>
      </c>
      <c r="D55" s="45">
        <v>7.5</v>
      </c>
      <c r="E55" s="45">
        <v>15.5</v>
      </c>
      <c r="F55" s="46">
        <f t="shared" si="18"/>
        <v>10.7</v>
      </c>
      <c r="G55" s="39" t="str">
        <f>IF(AND(F55&gt;=12,D55&gt;=6,E55&gt;=6),"V",IF(AND(F55&gt;=8,D55&gt;=6,E55&gt;=6),"NV","AR"))</f>
        <v>NV</v>
      </c>
      <c r="H55" s="39" t="s">
        <v>454</v>
      </c>
      <c r="I55" s="45">
        <v>13.5</v>
      </c>
      <c r="J55" s="45">
        <v>12</v>
      </c>
      <c r="K55" s="45">
        <v>13.600000000000001</v>
      </c>
      <c r="L55" s="46">
        <f t="shared" si="19"/>
        <v>12.898</v>
      </c>
      <c r="M55" s="39" t="str">
        <f>IF(AND(L55&gt;=12,I55&gt;=6,J55&gt;=6,K55&gt;=6),"V",IF(AND(L55&gt;=8,I55&gt;=6,J55&gt;=6,K55&gt;=6),"NV","AR"))</f>
        <v>V</v>
      </c>
      <c r="N55" s="39" t="str">
        <f>IF(AND(L55&gt;=12,I55&gt;=6,J55&gt;=6,K55&gt;=6),"V",IF(AND(L55&gt;=8,I55&gt;=6,J55&gt;=6,K55&gt;=6),"NV","AR"))</f>
        <v>V</v>
      </c>
      <c r="O55" s="47">
        <v>15.6</v>
      </c>
      <c r="P55" s="47">
        <v>8</v>
      </c>
      <c r="Q55" s="47">
        <v>12</v>
      </c>
      <c r="R55" s="1">
        <f t="shared" si="20"/>
        <v>12.64</v>
      </c>
      <c r="S55" s="39" t="str">
        <f>IF(AND(R55&gt;=12,O55&gt;=6,P55&gt;=6,Q55&gt;=6),"V",IF(AND(R55&gt;=8,O55&gt;=6,P55&gt;=6,Q55&gt;=6),"NV","AR"))</f>
        <v>V</v>
      </c>
      <c r="T55" s="39" t="str">
        <f t="shared" si="21"/>
        <v>V</v>
      </c>
      <c r="U55" s="47">
        <v>16.287</v>
      </c>
      <c r="V55" s="47">
        <v>14.8</v>
      </c>
      <c r="W55" s="47">
        <v>15.587</v>
      </c>
      <c r="X55" s="1">
        <f t="shared" si="22"/>
        <v>15.55042</v>
      </c>
      <c r="Y55" s="39" t="str">
        <f>IF(AND(X55&gt;=12,U55&gt;=6,V55&gt;=6,W55&gt;=6),"V",IF(AND(X55&gt;=8,U55&gt;=6,V55&gt;=6,W55&gt;=6),"NV","AR"))</f>
        <v>V</v>
      </c>
      <c r="Z55" s="39" t="str">
        <f t="shared" si="23"/>
        <v>V</v>
      </c>
      <c r="AA55" s="47">
        <v>17</v>
      </c>
      <c r="AB55" s="47">
        <v>19</v>
      </c>
      <c r="AC55" s="47">
        <v>20</v>
      </c>
      <c r="AD55" s="1">
        <f t="shared" si="24"/>
        <v>18.7</v>
      </c>
      <c r="AE55" s="39" t="str">
        <f>IF(AND(AD55&gt;=12,AA55&gt;=6,AB55&gt;=6,AC55&gt;=6),"V",IF(AND(AD55&gt;=8,AA55&gt;=6,AB55&gt;=6,AC55&gt;=6),"NV","AR"))</f>
        <v>V</v>
      </c>
      <c r="AF55" s="39" t="str">
        <f t="shared" si="25"/>
        <v>V</v>
      </c>
      <c r="AG55" s="47">
        <f>'[1]M6'!D7</f>
        <v>15.024999999999999</v>
      </c>
      <c r="AH55" s="47">
        <f>'[1]M6'!E7</f>
        <v>11.7</v>
      </c>
      <c r="AI55" s="47">
        <f>'[1]M6'!F7</f>
        <v>20</v>
      </c>
      <c r="AJ55" s="1">
        <f t="shared" si="26"/>
        <v>15.552999999999999</v>
      </c>
      <c r="AK55" s="39" t="str">
        <f>IF(AND(AJ55&gt;=12,AG55&gt;=6,AH55&gt;=6,AI55&gt;=6),"V",IF(AND(AJ55&gt;=8,AG55&gt;=6,AH55&gt;=6,AI55&gt;=6),"NV","AR"))</f>
        <v>V</v>
      </c>
      <c r="AL55" s="39" t="str">
        <f t="shared" si="27"/>
        <v>V</v>
      </c>
      <c r="AM55" s="47">
        <v>12</v>
      </c>
      <c r="AN55" s="47">
        <v>15.5</v>
      </c>
      <c r="AO55" s="47">
        <v>15</v>
      </c>
      <c r="AP55" s="1">
        <f t="shared" si="28"/>
        <v>14.01</v>
      </c>
      <c r="AQ55" s="39" t="str">
        <f>IF(AND(AP55&gt;=12,AM55&gt;=6,AN55&gt;=6,AO55&gt;=6),"V",IF(AND(AP55&gt;=8,AM55&gt;=6,AN55&gt;=6,AO55&gt;=6),"NV","AR"))</f>
        <v>V</v>
      </c>
      <c r="AR55" s="39" t="str">
        <f t="shared" si="29"/>
        <v>V</v>
      </c>
      <c r="AS55" s="47">
        <f>'[1]M8 '!D6</f>
        <v>15.2</v>
      </c>
      <c r="AT55" s="47">
        <f>'[1]M8 '!E6</f>
        <v>8.5</v>
      </c>
      <c r="AU55" s="47">
        <f>'[1]M8 '!F6</f>
        <v>13.5</v>
      </c>
      <c r="AV55" s="1">
        <f t="shared" si="30"/>
        <v>12.296</v>
      </c>
      <c r="AW55" s="39" t="str">
        <f>IF(AND(AV55&gt;=12,AS55&gt;=6,AT55&gt;=6,AU55&gt;=6),"V",IF(AND(AV55&gt;=8,AS55&gt;=6,AT55&gt;=6,AU55&gt;=6),"NV","AR"))</f>
        <v>V</v>
      </c>
      <c r="AX55" s="39" t="str">
        <f t="shared" si="32"/>
        <v>V</v>
      </c>
      <c r="AY55" s="1">
        <f t="shared" si="31"/>
        <v>14.0434275</v>
      </c>
      <c r="AZ55" s="39" t="s">
        <v>457</v>
      </c>
    </row>
    <row r="56" spans="1:52" ht="15" customHeight="1">
      <c r="A56" s="44">
        <f t="shared" si="17"/>
        <v>50</v>
      </c>
      <c r="B56" s="22" t="s">
        <v>401</v>
      </c>
      <c r="C56" s="23" t="s">
        <v>402</v>
      </c>
      <c r="D56" s="45">
        <v>5.75</v>
      </c>
      <c r="E56" s="45">
        <v>11.375</v>
      </c>
      <c r="F56" s="46">
        <f t="shared" si="18"/>
        <v>8</v>
      </c>
      <c r="G56" s="39"/>
      <c r="H56" s="39" t="str">
        <f>IF(AND(F56&gt;=12,D56&gt;=6,E56&gt;=6),"V",IF(AND(F56&gt;=8,D56&gt;=6,E56&gt;=6),"NV","AR"))</f>
        <v>AR</v>
      </c>
      <c r="I56" s="45">
        <v>12.375</v>
      </c>
      <c r="J56" s="45">
        <v>13.600000000000001</v>
      </c>
      <c r="K56" s="45">
        <v>11.100000000000001</v>
      </c>
      <c r="L56" s="46">
        <f t="shared" si="19"/>
        <v>12.5325</v>
      </c>
      <c r="M56" s="39"/>
      <c r="N56" s="39" t="str">
        <f>IF(AND(L56&gt;=12,I56&gt;=6,J56&gt;=6,K56&gt;=6),"V",IF(AND(L56&gt;=8,I56&gt;=6,J56&gt;=6,K56&gt;=6),"NV","AR"))</f>
        <v>V</v>
      </c>
      <c r="O56" s="47">
        <v>14</v>
      </c>
      <c r="P56" s="47">
        <v>8.5</v>
      </c>
      <c r="Q56" s="47">
        <v>17.5</v>
      </c>
      <c r="R56" s="1">
        <f t="shared" si="20"/>
        <v>14.3</v>
      </c>
      <c r="S56" s="39"/>
      <c r="T56" s="39" t="str">
        <f t="shared" si="21"/>
        <v>V</v>
      </c>
      <c r="U56" s="47">
        <v>13</v>
      </c>
      <c r="V56" s="47">
        <v>14.600000000000001</v>
      </c>
      <c r="W56" s="47">
        <v>13</v>
      </c>
      <c r="X56" s="1">
        <f t="shared" si="22"/>
        <v>13.544</v>
      </c>
      <c r="Y56" s="39"/>
      <c r="Z56" s="39" t="str">
        <f t="shared" si="23"/>
        <v>V</v>
      </c>
      <c r="AA56" s="47">
        <v>15</v>
      </c>
      <c r="AB56" s="47">
        <v>19</v>
      </c>
      <c r="AC56" s="47">
        <v>20</v>
      </c>
      <c r="AD56" s="1">
        <f t="shared" si="24"/>
        <v>18.1</v>
      </c>
      <c r="AE56" s="39"/>
      <c r="AF56" s="39" t="str">
        <f t="shared" si="25"/>
        <v>V</v>
      </c>
      <c r="AG56" s="47">
        <f>'[1]M6'!D97</f>
        <v>12.899999999999999</v>
      </c>
      <c r="AH56" s="47">
        <f>'[1]M6'!E97</f>
        <v>11.399999999999999</v>
      </c>
      <c r="AI56" s="47">
        <f>'[1]M6'!F97</f>
        <v>20</v>
      </c>
      <c r="AJ56" s="1">
        <f t="shared" si="26"/>
        <v>14.691999999999998</v>
      </c>
      <c r="AK56" s="39"/>
      <c r="AL56" s="39" t="str">
        <f t="shared" si="27"/>
        <v>V</v>
      </c>
      <c r="AM56" s="47">
        <v>15.5</v>
      </c>
      <c r="AN56" s="47">
        <v>15</v>
      </c>
      <c r="AO56" s="47">
        <v>13</v>
      </c>
      <c r="AP56" s="1">
        <f t="shared" si="28"/>
        <v>14.84</v>
      </c>
      <c r="AQ56" s="39"/>
      <c r="AR56" s="39" t="str">
        <f t="shared" si="29"/>
        <v>V</v>
      </c>
      <c r="AS56" s="47">
        <f>'[1]M8 '!D96</f>
        <v>18</v>
      </c>
      <c r="AT56" s="47">
        <f>'[1]M8 '!E96</f>
        <v>17</v>
      </c>
      <c r="AU56" s="47">
        <f>'[1]M8 '!F96</f>
        <v>10</v>
      </c>
      <c r="AV56" s="1">
        <f t="shared" si="30"/>
        <v>15.629999999999999</v>
      </c>
      <c r="AW56" s="39"/>
      <c r="AX56" s="39" t="str">
        <f t="shared" si="32"/>
        <v>V</v>
      </c>
      <c r="AY56" s="1">
        <f t="shared" si="31"/>
        <v>13.954812499999997</v>
      </c>
      <c r="AZ56" s="65" t="s">
        <v>458</v>
      </c>
    </row>
    <row r="57" spans="1:52" ht="15" customHeight="1">
      <c r="A57" s="44">
        <f t="shared" si="17"/>
        <v>51</v>
      </c>
      <c r="B57" s="22" t="s">
        <v>324</v>
      </c>
      <c r="C57" s="23" t="s">
        <v>325</v>
      </c>
      <c r="D57" s="45">
        <v>10</v>
      </c>
      <c r="E57" s="45">
        <v>11.75</v>
      </c>
      <c r="F57" s="46">
        <f t="shared" si="18"/>
        <v>10.7</v>
      </c>
      <c r="G57" s="39"/>
      <c r="H57" s="39" t="s">
        <v>454</v>
      </c>
      <c r="I57" s="45">
        <v>13.25</v>
      </c>
      <c r="J57" s="45">
        <v>12.600000000000001</v>
      </c>
      <c r="K57" s="45">
        <v>8</v>
      </c>
      <c r="L57" s="46">
        <f t="shared" si="19"/>
        <v>11.507</v>
      </c>
      <c r="M57" s="39"/>
      <c r="N57" s="39" t="s">
        <v>454</v>
      </c>
      <c r="O57" s="47">
        <v>12</v>
      </c>
      <c r="P57" s="47">
        <v>6.5</v>
      </c>
      <c r="Q57" s="47">
        <v>14.25</v>
      </c>
      <c r="R57" s="1">
        <f t="shared" si="20"/>
        <v>11.8</v>
      </c>
      <c r="S57" s="39"/>
      <c r="T57" s="39" t="s">
        <v>454</v>
      </c>
      <c r="U57" s="47">
        <v>14</v>
      </c>
      <c r="V57" s="47">
        <v>16.1</v>
      </c>
      <c r="W57" s="47">
        <v>14</v>
      </c>
      <c r="X57" s="1">
        <f t="shared" si="22"/>
        <v>14.714000000000002</v>
      </c>
      <c r="Y57" s="39"/>
      <c r="Z57" s="39" t="str">
        <f t="shared" si="23"/>
        <v>V</v>
      </c>
      <c r="AA57" s="47">
        <v>14</v>
      </c>
      <c r="AB57" s="47">
        <v>19</v>
      </c>
      <c r="AC57" s="47">
        <v>20</v>
      </c>
      <c r="AD57" s="1">
        <f t="shared" si="24"/>
        <v>17.8</v>
      </c>
      <c r="AE57" s="39"/>
      <c r="AF57" s="39" t="str">
        <f t="shared" si="25"/>
        <v>V</v>
      </c>
      <c r="AG57" s="47">
        <f>'[1]M6'!D45</f>
        <v>12</v>
      </c>
      <c r="AH57" s="47">
        <f>'[1]M6'!E45</f>
        <v>13.799999999999997</v>
      </c>
      <c r="AI57" s="47">
        <f>'[1]M6'!F45</f>
        <v>18</v>
      </c>
      <c r="AJ57" s="1">
        <f t="shared" si="26"/>
        <v>14.496</v>
      </c>
      <c r="AK57" s="39"/>
      <c r="AL57" s="39" t="str">
        <f t="shared" si="27"/>
        <v>V</v>
      </c>
      <c r="AM57" s="47">
        <v>11</v>
      </c>
      <c r="AN57" s="47">
        <v>16</v>
      </c>
      <c r="AO57" s="45">
        <v>11</v>
      </c>
      <c r="AP57" s="1">
        <f t="shared" si="28"/>
        <v>13.100000000000001</v>
      </c>
      <c r="AQ57" s="39"/>
      <c r="AR57" s="39" t="str">
        <f t="shared" si="29"/>
        <v>V</v>
      </c>
      <c r="AS57" s="47">
        <f>'[1]M8 '!D44</f>
        <v>20</v>
      </c>
      <c r="AT57" s="47">
        <f>'[1]M8 '!E44</f>
        <v>19</v>
      </c>
      <c r="AU57" s="47">
        <f>'[1]M8 '!F44</f>
        <v>11</v>
      </c>
      <c r="AV57" s="1">
        <f t="shared" si="30"/>
        <v>17.38</v>
      </c>
      <c r="AW57" s="39"/>
      <c r="AX57" s="39" t="str">
        <f t="shared" si="32"/>
        <v>V</v>
      </c>
      <c r="AY57" s="1">
        <f t="shared" si="31"/>
        <v>13.937124999999998</v>
      </c>
      <c r="AZ57" s="39" t="s">
        <v>457</v>
      </c>
    </row>
    <row r="58" spans="1:52" ht="15" customHeight="1">
      <c r="A58" s="44">
        <f t="shared" si="17"/>
        <v>52</v>
      </c>
      <c r="B58" s="24" t="s">
        <v>350</v>
      </c>
      <c r="C58" s="24" t="s">
        <v>351</v>
      </c>
      <c r="D58" s="45">
        <v>10</v>
      </c>
      <c r="E58" s="45">
        <v>12.25</v>
      </c>
      <c r="F58" s="46">
        <f t="shared" si="18"/>
        <v>10.9</v>
      </c>
      <c r="G58" s="39"/>
      <c r="H58" s="39" t="s">
        <v>454</v>
      </c>
      <c r="I58" s="45">
        <v>15.375</v>
      </c>
      <c r="J58" s="45">
        <v>14.7</v>
      </c>
      <c r="K58" s="45">
        <v>8.3</v>
      </c>
      <c r="L58" s="46">
        <f t="shared" si="19"/>
        <v>13.1105</v>
      </c>
      <c r="M58" s="39"/>
      <c r="N58" s="39" t="str">
        <f>IF(AND(L58&gt;=12,I58&gt;=6,J58&gt;=6,K58&gt;=6),"V",IF(AND(L58&gt;=8,I58&gt;=6,J58&gt;=6,K58&gt;=6),"NV","AR"))</f>
        <v>V</v>
      </c>
      <c r="O58" s="47">
        <v>12.966000000000001</v>
      </c>
      <c r="P58" s="47">
        <v>12</v>
      </c>
      <c r="Q58" s="47">
        <v>14.5</v>
      </c>
      <c r="R58" s="1">
        <f t="shared" si="20"/>
        <v>13.386400000000002</v>
      </c>
      <c r="S58" s="39"/>
      <c r="T58" s="39" t="str">
        <f aca="true" t="shared" si="33" ref="T58:T65">IF(AND(R58&gt;=12,O58&gt;=6,P58&gt;=6,Q58&gt;=6),"V",IF(AND(R58&gt;=8,O58&gt;=6,P58&gt;=6,Q58&gt;=6),"NV","AR"))</f>
        <v>V</v>
      </c>
      <c r="U58" s="47">
        <v>15.747</v>
      </c>
      <c r="V58" s="47">
        <v>15.8</v>
      </c>
      <c r="W58" s="47">
        <v>15.747</v>
      </c>
      <c r="X58" s="1">
        <f t="shared" si="22"/>
        <v>15.76502</v>
      </c>
      <c r="Y58" s="39"/>
      <c r="Z58" s="39" t="str">
        <f t="shared" si="23"/>
        <v>V</v>
      </c>
      <c r="AA58" s="47">
        <v>15</v>
      </c>
      <c r="AB58" s="47">
        <v>18</v>
      </c>
      <c r="AC58" s="47">
        <v>20</v>
      </c>
      <c r="AD58" s="1">
        <f t="shared" si="24"/>
        <v>17.7</v>
      </c>
      <c r="AE58" s="39"/>
      <c r="AF58" s="39" t="str">
        <f t="shared" si="25"/>
        <v>V</v>
      </c>
      <c r="AG58" s="47">
        <f>'[1]M6'!D63</f>
        <v>13.5</v>
      </c>
      <c r="AH58" s="47">
        <f>'[1]M6'!E63</f>
        <v>14.5</v>
      </c>
      <c r="AI58" s="47">
        <f>'[1]M6'!F63</f>
        <v>8.688</v>
      </c>
      <c r="AJ58" s="1">
        <f t="shared" si="26"/>
        <v>12.28016</v>
      </c>
      <c r="AK58" s="39"/>
      <c r="AL58" s="39" t="str">
        <f t="shared" si="27"/>
        <v>V</v>
      </c>
      <c r="AM58" s="47">
        <v>11</v>
      </c>
      <c r="AN58" s="47">
        <v>19.5</v>
      </c>
      <c r="AO58" s="47">
        <v>12</v>
      </c>
      <c r="AP58" s="1">
        <f t="shared" si="28"/>
        <v>14.75</v>
      </c>
      <c r="AQ58" s="39"/>
      <c r="AR58" s="39" t="str">
        <f t="shared" si="29"/>
        <v>V</v>
      </c>
      <c r="AS58" s="47">
        <f>'[1]M8 '!D62</f>
        <v>14.25</v>
      </c>
      <c r="AT58" s="47">
        <f>'[1]M8 '!E62</f>
        <v>12.15</v>
      </c>
      <c r="AU58" s="47">
        <f>'[1]M8 '!F62</f>
        <v>13.5</v>
      </c>
      <c r="AV58" s="1">
        <f t="shared" si="30"/>
        <v>13.285499999999999</v>
      </c>
      <c r="AW58" s="39"/>
      <c r="AX58" s="39" t="str">
        <f t="shared" si="32"/>
        <v>V</v>
      </c>
      <c r="AY58" s="1">
        <f t="shared" si="31"/>
        <v>13.897197499999999</v>
      </c>
      <c r="AZ58" s="39" t="s">
        <v>457</v>
      </c>
    </row>
    <row r="59" spans="1:52" ht="15" customHeight="1">
      <c r="A59" s="44">
        <f t="shared" si="17"/>
        <v>53</v>
      </c>
      <c r="B59" s="24" t="s">
        <v>377</v>
      </c>
      <c r="C59" s="24" t="s">
        <v>378</v>
      </c>
      <c r="D59" s="45">
        <v>6.25</v>
      </c>
      <c r="E59" s="45">
        <v>10.25</v>
      </c>
      <c r="F59" s="46">
        <f t="shared" si="18"/>
        <v>7.8500000000000005</v>
      </c>
      <c r="G59" s="39"/>
      <c r="H59" s="39" t="str">
        <f>IF(AND(F59&gt;=12,D59&gt;=6,E59&gt;=6),"V",IF(AND(F59&gt;=8,D59&gt;=6,E59&gt;=6),"NV","AR"))</f>
        <v>AR</v>
      </c>
      <c r="I59" s="45">
        <v>18.5</v>
      </c>
      <c r="J59" s="45">
        <v>11.200000000000001</v>
      </c>
      <c r="K59" s="45">
        <v>12</v>
      </c>
      <c r="L59" s="46">
        <f t="shared" si="19"/>
        <v>13.614</v>
      </c>
      <c r="M59" s="39"/>
      <c r="N59" s="39" t="str">
        <f>IF(AND(L59&gt;=12,I59&gt;=6,J59&gt;=6,K59&gt;=6),"V",IF(AND(L59&gt;=8,I59&gt;=6,J59&gt;=6,K59&gt;=6),"NV","AR"))</f>
        <v>V</v>
      </c>
      <c r="O59" s="47">
        <v>12.8</v>
      </c>
      <c r="P59" s="47">
        <v>10</v>
      </c>
      <c r="Q59" s="47">
        <v>16.25</v>
      </c>
      <c r="R59" s="1">
        <f t="shared" si="20"/>
        <v>13.620000000000001</v>
      </c>
      <c r="S59" s="39"/>
      <c r="T59" s="39" t="str">
        <f t="shared" si="33"/>
        <v>V</v>
      </c>
      <c r="U59" s="47">
        <v>14.855</v>
      </c>
      <c r="V59" s="47">
        <v>15.3</v>
      </c>
      <c r="W59" s="47">
        <v>15.205</v>
      </c>
      <c r="X59" s="1">
        <f t="shared" si="22"/>
        <v>15.1218</v>
      </c>
      <c r="Y59" s="39"/>
      <c r="Z59" s="39" t="str">
        <f t="shared" si="23"/>
        <v>V</v>
      </c>
      <c r="AA59" s="47">
        <v>17</v>
      </c>
      <c r="AB59" s="47">
        <v>19</v>
      </c>
      <c r="AC59" s="47">
        <v>20</v>
      </c>
      <c r="AD59" s="1">
        <f t="shared" si="24"/>
        <v>18.7</v>
      </c>
      <c r="AE59" s="39"/>
      <c r="AF59" s="39" t="str">
        <f t="shared" si="25"/>
        <v>V</v>
      </c>
      <c r="AG59" s="47">
        <f>'[1]M6'!D81</f>
        <v>12.224999999999998</v>
      </c>
      <c r="AH59" s="47">
        <f>'[1]M6'!E81</f>
        <v>12</v>
      </c>
      <c r="AI59" s="47">
        <f>'[1]M6'!F81</f>
        <v>18.5</v>
      </c>
      <c r="AJ59" s="1">
        <f t="shared" si="26"/>
        <v>14.161</v>
      </c>
      <c r="AK59" s="39"/>
      <c r="AL59" s="39" t="str">
        <f t="shared" si="27"/>
        <v>V</v>
      </c>
      <c r="AM59" s="47">
        <v>11</v>
      </c>
      <c r="AN59" s="47">
        <v>19.5</v>
      </c>
      <c r="AO59" s="47">
        <v>15</v>
      </c>
      <c r="AP59" s="1">
        <f t="shared" si="28"/>
        <v>15.29</v>
      </c>
      <c r="AQ59" s="39"/>
      <c r="AR59" s="39" t="str">
        <f t="shared" si="29"/>
        <v>V</v>
      </c>
      <c r="AS59" s="47">
        <f>'[1]M8 '!D80</f>
        <v>15.3</v>
      </c>
      <c r="AT59" s="47">
        <f>'[1]M8 '!E80</f>
        <v>6.7</v>
      </c>
      <c r="AU59" s="47">
        <f>'[1]M8 '!F80</f>
        <v>15.75</v>
      </c>
      <c r="AV59" s="1">
        <f t="shared" si="30"/>
        <v>12.2305</v>
      </c>
      <c r="AW59" s="39"/>
      <c r="AX59" s="39" t="str">
        <f t="shared" si="32"/>
        <v>V</v>
      </c>
      <c r="AY59" s="1">
        <f t="shared" si="31"/>
        <v>13.8234125</v>
      </c>
      <c r="AZ59" s="65" t="s">
        <v>458</v>
      </c>
    </row>
    <row r="60" spans="1:52" ht="15" customHeight="1">
      <c r="A60" s="44">
        <f t="shared" si="17"/>
        <v>54</v>
      </c>
      <c r="B60" s="24" t="s">
        <v>348</v>
      </c>
      <c r="C60" s="24" t="s">
        <v>160</v>
      </c>
      <c r="D60" s="45">
        <v>7.75</v>
      </c>
      <c r="E60" s="45">
        <v>10.25</v>
      </c>
      <c r="F60" s="46">
        <f t="shared" si="18"/>
        <v>8.75</v>
      </c>
      <c r="G60" s="39"/>
      <c r="H60" s="39" t="s">
        <v>454</v>
      </c>
      <c r="I60" s="45">
        <v>15</v>
      </c>
      <c r="J60" s="45">
        <v>14.600000000000001</v>
      </c>
      <c r="K60" s="45">
        <v>12</v>
      </c>
      <c r="L60" s="46">
        <f t="shared" si="19"/>
        <v>13.992</v>
      </c>
      <c r="M60" s="39"/>
      <c r="N60" s="39" t="str">
        <f>IF(AND(L60&gt;=12,I60&gt;=6,J60&gt;=6,K60&gt;=6),"V",IF(AND(L60&gt;=8,I60&gt;=6,J60&gt;=6,K60&gt;=6),"NV","AR"))</f>
        <v>V</v>
      </c>
      <c r="O60" s="47">
        <v>15.4</v>
      </c>
      <c r="P60" s="47">
        <v>9.5</v>
      </c>
      <c r="Q60" s="47">
        <v>15.75</v>
      </c>
      <c r="R60" s="1">
        <f t="shared" si="20"/>
        <v>14.360000000000001</v>
      </c>
      <c r="S60" s="39"/>
      <c r="T60" s="39" t="str">
        <f t="shared" si="33"/>
        <v>V</v>
      </c>
      <c r="U60" s="47">
        <v>14.65</v>
      </c>
      <c r="V60" s="47">
        <v>12.6</v>
      </c>
      <c r="W60" s="47">
        <v>14.3</v>
      </c>
      <c r="X60" s="1">
        <f t="shared" si="22"/>
        <v>13.837500000000002</v>
      </c>
      <c r="Y60" s="39"/>
      <c r="Z60" s="39" t="str">
        <f t="shared" si="23"/>
        <v>V</v>
      </c>
      <c r="AA60" s="47">
        <v>14</v>
      </c>
      <c r="AB60" s="47">
        <v>19</v>
      </c>
      <c r="AC60" s="47">
        <v>20</v>
      </c>
      <c r="AD60" s="1">
        <f t="shared" si="24"/>
        <v>17.8</v>
      </c>
      <c r="AE60" s="39"/>
      <c r="AF60" s="39" t="str">
        <f t="shared" si="25"/>
        <v>V</v>
      </c>
      <c r="AG60" s="47">
        <f>'[1]M6'!D61</f>
        <v>12.299999999999999</v>
      </c>
      <c r="AH60" s="47">
        <f>'[1]M6'!E61</f>
        <v>12.899999999999999</v>
      </c>
      <c r="AI60" s="47">
        <f>'[1]M6'!F61</f>
        <v>15.788</v>
      </c>
      <c r="AJ60" s="1">
        <f t="shared" si="26"/>
        <v>13.608159999999998</v>
      </c>
      <c r="AK60" s="39"/>
      <c r="AL60" s="39" t="str">
        <f t="shared" si="27"/>
        <v>V</v>
      </c>
      <c r="AM60" s="47">
        <v>15</v>
      </c>
      <c r="AN60" s="47">
        <v>14.2</v>
      </c>
      <c r="AO60" s="47">
        <v>6</v>
      </c>
      <c r="AP60" s="1">
        <f t="shared" si="28"/>
        <v>13.043999999999999</v>
      </c>
      <c r="AQ60" s="39"/>
      <c r="AR60" s="39" t="str">
        <f t="shared" si="29"/>
        <v>V</v>
      </c>
      <c r="AS60" s="47">
        <f>'[1]M8 '!D60</f>
        <v>12.5</v>
      </c>
      <c r="AT60" s="47">
        <f>'[1]M8 '!E60</f>
        <v>19</v>
      </c>
      <c r="AU60" s="47">
        <f>'[1]M8 '!F60</f>
        <v>12</v>
      </c>
      <c r="AV60" s="1">
        <f t="shared" si="30"/>
        <v>14.780000000000001</v>
      </c>
      <c r="AW60" s="39"/>
      <c r="AX60" s="39" t="str">
        <f t="shared" si="32"/>
        <v>V</v>
      </c>
      <c r="AY60" s="1">
        <f t="shared" si="31"/>
        <v>13.7714575</v>
      </c>
      <c r="AZ60" s="39" t="s">
        <v>457</v>
      </c>
    </row>
    <row r="61" spans="1:52" ht="15" customHeight="1">
      <c r="A61" s="44">
        <f t="shared" si="17"/>
        <v>55</v>
      </c>
      <c r="B61" s="25" t="s">
        <v>309</v>
      </c>
      <c r="C61" s="23" t="s">
        <v>310</v>
      </c>
      <c r="D61" s="45">
        <v>9.5</v>
      </c>
      <c r="E61" s="45">
        <v>10</v>
      </c>
      <c r="F61" s="46">
        <f t="shared" si="18"/>
        <v>9.7</v>
      </c>
      <c r="G61" s="39" t="str">
        <f>IF(AND(F61&gt;=12,D61&gt;=6,E61&gt;=6),"V",IF(AND(F61&gt;=8,D61&gt;=6,E61&gt;=6),"NV","AR"))</f>
        <v>NV</v>
      </c>
      <c r="H61" s="39" t="s">
        <v>454</v>
      </c>
      <c r="I61" s="45">
        <v>12.25</v>
      </c>
      <c r="J61" s="45">
        <v>12.800000000000002</v>
      </c>
      <c r="K61" s="45">
        <v>12.200000000000001</v>
      </c>
      <c r="L61" s="46">
        <f t="shared" si="19"/>
        <v>12.467000000000002</v>
      </c>
      <c r="M61" s="39" t="str">
        <f>IF(AND(L61&gt;=12,I61&gt;=6,J61&gt;=6,K61&gt;=6),"V",IF(AND(L61&gt;=8,I61&gt;=6,J61&gt;=6,K61&gt;=6),"NV","AR"))</f>
        <v>V</v>
      </c>
      <c r="N61" s="39" t="str">
        <f>IF(AND(L61&gt;=12,I61&gt;=6,J61&gt;=6,K61&gt;=6),"V",IF(AND(L61&gt;=8,I61&gt;=6,J61&gt;=6,K61&gt;=6),"NV","AR"))</f>
        <v>V</v>
      </c>
      <c r="O61" s="47">
        <v>13.466000000000001</v>
      </c>
      <c r="P61" s="47">
        <v>8</v>
      </c>
      <c r="Q61" s="47">
        <v>14.25</v>
      </c>
      <c r="R61" s="1">
        <f t="shared" si="20"/>
        <v>12.686400000000003</v>
      </c>
      <c r="S61" s="39" t="str">
        <f>IF(AND(R61&gt;=12,O61&gt;=6,P61&gt;=6,Q61&gt;=6),"V",IF(AND(R61&gt;=8,O61&gt;=6,P61&gt;=6,Q61&gt;=6),"NV","AR"))</f>
        <v>V</v>
      </c>
      <c r="T61" s="39" t="str">
        <f t="shared" si="33"/>
        <v>V</v>
      </c>
      <c r="U61" s="47">
        <v>13</v>
      </c>
      <c r="V61" s="47">
        <v>15.1</v>
      </c>
      <c r="W61" s="47">
        <v>12</v>
      </c>
      <c r="X61" s="1">
        <f t="shared" si="22"/>
        <v>13.384</v>
      </c>
      <c r="Y61" s="39" t="str">
        <f>IF(AND(X61&gt;=12,U61&gt;=6,V61&gt;=6,W61&gt;=6),"V",IF(AND(X61&gt;=8,U61&gt;=6,V61&gt;=6,W61&gt;=6),"NV","AR"))</f>
        <v>V</v>
      </c>
      <c r="Z61" s="39" t="str">
        <f t="shared" si="23"/>
        <v>V</v>
      </c>
      <c r="AA61" s="47">
        <v>17</v>
      </c>
      <c r="AB61" s="47">
        <v>19</v>
      </c>
      <c r="AC61" s="47">
        <v>20</v>
      </c>
      <c r="AD61" s="1">
        <f t="shared" si="24"/>
        <v>18.7</v>
      </c>
      <c r="AE61" s="39" t="str">
        <f>IF(AND(AD61&gt;=12,AA61&gt;=6,AB61&gt;=6,AC61&gt;=6),"V",IF(AND(AD61&gt;=8,AA61&gt;=6,AB61&gt;=6,AC61&gt;=6),"NV","AR"))</f>
        <v>V</v>
      </c>
      <c r="AF61" s="39" t="str">
        <f t="shared" si="25"/>
        <v>V</v>
      </c>
      <c r="AG61" s="47">
        <f>'[1]M6'!D36</f>
        <v>9.2</v>
      </c>
      <c r="AH61" s="47">
        <f>'[1]M6'!E36</f>
        <v>13.799999999999997</v>
      </c>
      <c r="AI61" s="47">
        <f>'[1]M6'!F36</f>
        <v>20</v>
      </c>
      <c r="AJ61" s="1">
        <f t="shared" si="26"/>
        <v>14.128</v>
      </c>
      <c r="AK61" s="39" t="str">
        <f>IF(AND(AJ61&gt;=12,AG61&gt;=6,AH61&gt;=6,AI61&gt;=6),"V",IF(AND(AJ61&gt;=8,AG61&gt;=6,AH61&gt;=6,AI61&gt;=6),"NV","AR"))</f>
        <v>V</v>
      </c>
      <c r="AL61" s="39" t="str">
        <f t="shared" si="27"/>
        <v>V</v>
      </c>
      <c r="AM61" s="47">
        <v>8</v>
      </c>
      <c r="AN61" s="47">
        <v>15</v>
      </c>
      <c r="AO61" s="45">
        <v>13.5</v>
      </c>
      <c r="AP61" s="1">
        <f t="shared" si="28"/>
        <v>11.93</v>
      </c>
      <c r="AQ61" s="39" t="str">
        <f>IF(AND(AP61&gt;=12,AM61&gt;=6,AN61&gt;=6,AO61&gt;=6),"V",IF(AND(AP61&gt;=8,AM61&gt;=6,AN61&gt;=6,AO61&gt;=6),"NV","AR"))</f>
        <v>NV</v>
      </c>
      <c r="AR61" s="39" t="s">
        <v>454</v>
      </c>
      <c r="AS61" s="47">
        <f>'[1]M8 '!D35</f>
        <v>20</v>
      </c>
      <c r="AT61" s="47">
        <f>'[1]M8 '!E35</f>
        <v>19</v>
      </c>
      <c r="AU61" s="47">
        <f>'[1]M8 '!F35</f>
        <v>10</v>
      </c>
      <c r="AV61" s="1">
        <f t="shared" si="30"/>
        <v>17.13</v>
      </c>
      <c r="AW61" s="39" t="str">
        <f>IF(AND(AV61&gt;=12,AS61&gt;=6,AT61&gt;=6,AU61&gt;=6),"V",IF(AND(AV61&gt;=8,AS61&gt;=6,AT61&gt;=6,AU61&gt;=6),"NV","AR"))</f>
        <v>V</v>
      </c>
      <c r="AX61" s="39" t="str">
        <f t="shared" si="32"/>
        <v>V</v>
      </c>
      <c r="AY61" s="1">
        <f t="shared" si="31"/>
        <v>13.765675000000002</v>
      </c>
      <c r="AZ61" s="39" t="s">
        <v>457</v>
      </c>
    </row>
    <row r="62" spans="1:52" ht="15" customHeight="1">
      <c r="A62" s="44">
        <f t="shared" si="17"/>
        <v>56</v>
      </c>
      <c r="B62" s="24" t="s">
        <v>406</v>
      </c>
      <c r="C62" s="24" t="s">
        <v>407</v>
      </c>
      <c r="D62" s="45">
        <v>8.5</v>
      </c>
      <c r="E62" s="45">
        <v>9.75</v>
      </c>
      <c r="F62" s="46">
        <f t="shared" si="18"/>
        <v>9</v>
      </c>
      <c r="G62" s="39"/>
      <c r="H62" s="39" t="s">
        <v>454</v>
      </c>
      <c r="I62" s="45">
        <v>18</v>
      </c>
      <c r="J62" s="45">
        <v>13.6</v>
      </c>
      <c r="K62" s="45">
        <v>10.3</v>
      </c>
      <c r="L62" s="46">
        <f t="shared" si="19"/>
        <v>13.995999999999999</v>
      </c>
      <c r="M62" s="39"/>
      <c r="N62" s="39" t="str">
        <f>IF(AND(L62&gt;=12,I62&gt;=6,J62&gt;=6,K62&gt;=6),"V",IF(AND(L62&gt;=8,I62&gt;=6,J62&gt;=6,K62&gt;=6),"NV","AR"))</f>
        <v>V</v>
      </c>
      <c r="O62" s="47">
        <v>10.866</v>
      </c>
      <c r="P62" s="47">
        <v>12.5</v>
      </c>
      <c r="Q62" s="47">
        <v>13.5</v>
      </c>
      <c r="R62" s="1">
        <f t="shared" si="20"/>
        <v>12.246400000000001</v>
      </c>
      <c r="S62" s="39"/>
      <c r="T62" s="39" t="str">
        <f t="shared" si="33"/>
        <v>V</v>
      </c>
      <c r="U62" s="47">
        <v>13.697</v>
      </c>
      <c r="V62" s="47">
        <v>14.6</v>
      </c>
      <c r="W62" s="47">
        <v>13.347</v>
      </c>
      <c r="X62" s="1">
        <f t="shared" si="22"/>
        <v>13.888520000000002</v>
      </c>
      <c r="Y62" s="39"/>
      <c r="Z62" s="39" t="str">
        <f t="shared" si="23"/>
        <v>V</v>
      </c>
      <c r="AA62" s="47">
        <v>13</v>
      </c>
      <c r="AB62" s="47">
        <v>19</v>
      </c>
      <c r="AC62" s="47">
        <v>20</v>
      </c>
      <c r="AD62" s="1">
        <f t="shared" si="24"/>
        <v>17.5</v>
      </c>
      <c r="AE62" s="39"/>
      <c r="AF62" s="39" t="str">
        <f t="shared" si="25"/>
        <v>V</v>
      </c>
      <c r="AG62" s="47">
        <f>'[1]M6'!D100</f>
        <v>13.1</v>
      </c>
      <c r="AH62" s="47">
        <f>'[1]M6'!E100</f>
        <v>13.2</v>
      </c>
      <c r="AI62" s="47">
        <f>'[1]M6'!F100</f>
        <v>18.5</v>
      </c>
      <c r="AJ62" s="1">
        <f t="shared" si="26"/>
        <v>14.86</v>
      </c>
      <c r="AK62" s="39"/>
      <c r="AL62" s="39" t="str">
        <f t="shared" si="27"/>
        <v>V</v>
      </c>
      <c r="AM62" s="47">
        <v>10</v>
      </c>
      <c r="AN62" s="47">
        <v>19</v>
      </c>
      <c r="AO62" s="47">
        <v>12</v>
      </c>
      <c r="AP62" s="1">
        <f t="shared" si="28"/>
        <v>14.14</v>
      </c>
      <c r="AQ62" s="39"/>
      <c r="AR62" s="39" t="str">
        <f>IF(AND(AP62&gt;=12,AM62&gt;=6,AN62&gt;=6,AO62&gt;=6),"V",IF(AND(AP62&gt;=8,AM62&gt;=6,AN62&gt;=6,AO62&gt;=6),"NV","AR"))</f>
        <v>V</v>
      </c>
      <c r="AS62" s="47">
        <f>'[1]M8 '!D99</f>
        <v>16.2</v>
      </c>
      <c r="AT62" s="47">
        <f>'[1]M8 '!E99</f>
        <v>12</v>
      </c>
      <c r="AU62" s="47">
        <f>'[1]M8 '!F99</f>
        <v>15.25</v>
      </c>
      <c r="AV62" s="1">
        <f t="shared" si="30"/>
        <v>14.4085</v>
      </c>
      <c r="AW62" s="39"/>
      <c r="AX62" s="39" t="str">
        <f t="shared" si="32"/>
        <v>V</v>
      </c>
      <c r="AY62" s="1">
        <f t="shared" si="31"/>
        <v>13.7549275</v>
      </c>
      <c r="AZ62" s="65" t="s">
        <v>461</v>
      </c>
    </row>
    <row r="63" spans="1:52" ht="15" customHeight="1">
      <c r="A63" s="44">
        <f t="shared" si="17"/>
        <v>57</v>
      </c>
      <c r="B63" s="25" t="s">
        <v>326</v>
      </c>
      <c r="C63" s="23" t="s">
        <v>295</v>
      </c>
      <c r="D63" s="45">
        <v>12</v>
      </c>
      <c r="E63" s="45">
        <v>13.875</v>
      </c>
      <c r="F63" s="46">
        <f t="shared" si="18"/>
        <v>12.75</v>
      </c>
      <c r="G63" s="39"/>
      <c r="H63" s="39" t="str">
        <f>IF(AND(F63&gt;=12,D63&gt;=6,E63&gt;=6),"V",IF(AND(F63&gt;=8,D63&gt;=6,E63&gt;=6),"NV","AR"))</f>
        <v>V</v>
      </c>
      <c r="I63" s="45">
        <v>12.625</v>
      </c>
      <c r="J63" s="45">
        <v>12.800000000000002</v>
      </c>
      <c r="K63" s="45">
        <v>10</v>
      </c>
      <c r="L63" s="46">
        <f t="shared" si="19"/>
        <v>11.963500000000002</v>
      </c>
      <c r="M63" s="39"/>
      <c r="N63" s="39" t="s">
        <v>454</v>
      </c>
      <c r="O63" s="47">
        <v>12.666</v>
      </c>
      <c r="P63" s="47">
        <v>13.5</v>
      </c>
      <c r="Q63" s="47">
        <v>17</v>
      </c>
      <c r="R63" s="1">
        <f t="shared" si="20"/>
        <v>14.566400000000002</v>
      </c>
      <c r="S63" s="39"/>
      <c r="T63" s="39" t="str">
        <f t="shared" si="33"/>
        <v>V</v>
      </c>
      <c r="U63" s="47">
        <v>12</v>
      </c>
      <c r="V63" s="47">
        <v>16.8</v>
      </c>
      <c r="W63" s="47">
        <v>12</v>
      </c>
      <c r="X63" s="1">
        <f t="shared" si="22"/>
        <v>13.632000000000001</v>
      </c>
      <c r="Y63" s="39"/>
      <c r="Z63" s="39" t="str">
        <f t="shared" si="23"/>
        <v>V</v>
      </c>
      <c r="AA63" s="47">
        <v>17</v>
      </c>
      <c r="AB63" s="47">
        <v>19</v>
      </c>
      <c r="AC63" s="47">
        <v>20</v>
      </c>
      <c r="AD63" s="1">
        <f t="shared" si="24"/>
        <v>18.7</v>
      </c>
      <c r="AE63" s="39"/>
      <c r="AF63" s="39" t="str">
        <f t="shared" si="25"/>
        <v>V</v>
      </c>
      <c r="AG63" s="47">
        <f>'[1]M6'!D46</f>
        <v>5.6</v>
      </c>
      <c r="AH63" s="47">
        <f>'[1]M6'!E46</f>
        <v>10.9</v>
      </c>
      <c r="AI63" s="47">
        <f>'[1]M6'!F46</f>
        <v>16.75</v>
      </c>
      <c r="AJ63" s="1">
        <f t="shared" si="26"/>
        <v>10.864</v>
      </c>
      <c r="AK63" s="39"/>
      <c r="AL63" s="39" t="s">
        <v>456</v>
      </c>
      <c r="AM63" s="47">
        <v>12</v>
      </c>
      <c r="AN63" s="47">
        <v>15.5</v>
      </c>
      <c r="AO63" s="45">
        <v>10</v>
      </c>
      <c r="AP63" s="1">
        <f t="shared" si="28"/>
        <v>13.11</v>
      </c>
      <c r="AQ63" s="39"/>
      <c r="AR63" s="39" t="str">
        <f>IF(AND(AP63&gt;=12,AM63&gt;=6,AN63&gt;=6,AO63&gt;=6),"V",IF(AND(AP63&gt;=8,AM63&gt;=6,AN63&gt;=6,AO63&gt;=6),"NV","AR"))</f>
        <v>V</v>
      </c>
      <c r="AS63" s="47">
        <f>'[1]M8 '!D45</f>
        <v>15</v>
      </c>
      <c r="AT63" s="47">
        <f>'[1]M8 '!E45</f>
        <v>14</v>
      </c>
      <c r="AU63" s="47">
        <f>'[1]M8 '!F45</f>
        <v>14</v>
      </c>
      <c r="AV63" s="1">
        <f t="shared" si="30"/>
        <v>14.379999999999999</v>
      </c>
      <c r="AW63" s="39"/>
      <c r="AX63" s="39" t="str">
        <f t="shared" si="32"/>
        <v>V</v>
      </c>
      <c r="AY63" s="1">
        <f t="shared" si="31"/>
        <v>13.7457375</v>
      </c>
      <c r="AZ63" s="65" t="s">
        <v>459</v>
      </c>
    </row>
    <row r="64" spans="1:52" ht="15" customHeight="1">
      <c r="A64" s="44">
        <f t="shared" si="17"/>
        <v>58</v>
      </c>
      <c r="B64" s="25" t="s">
        <v>267</v>
      </c>
      <c r="C64" s="23" t="s">
        <v>210</v>
      </c>
      <c r="D64" s="45">
        <v>10</v>
      </c>
      <c r="E64" s="45">
        <v>8</v>
      </c>
      <c r="F64" s="46">
        <f t="shared" si="18"/>
        <v>9.2</v>
      </c>
      <c r="G64" s="39" t="str">
        <f>IF(AND(F64&gt;=12,D64&gt;=6,E64&gt;=6),"V",IF(AND(F64&gt;=8,D64&gt;=6,E64&gt;=6),"NV","AR"))</f>
        <v>NV</v>
      </c>
      <c r="H64" s="39" t="s">
        <v>454</v>
      </c>
      <c r="I64" s="45">
        <v>12.25</v>
      </c>
      <c r="J64" s="45">
        <v>13.8</v>
      </c>
      <c r="K64" s="45">
        <v>5.6000000000000005</v>
      </c>
      <c r="L64" s="46">
        <f t="shared" si="19"/>
        <v>11.039</v>
      </c>
      <c r="M64" s="39" t="str">
        <f>IF(AND(L64&gt;=12,I64&gt;=6,J64&gt;=6,K64&gt;=6),"V",IF(AND(L64&gt;=8,I64&gt;=6,J64&gt;=6,K64&gt;=6),"NV","AR"))</f>
        <v>AR</v>
      </c>
      <c r="N64" s="39" t="str">
        <f>IF(AND(L64&gt;=12,I64&gt;=6,J64&gt;=6,K64&gt;=6),"V",IF(AND(L64&gt;=8,I64&gt;=6,J64&gt;=6,K64&gt;=6),"NV","AR"))</f>
        <v>AR</v>
      </c>
      <c r="O64" s="47">
        <v>13.2</v>
      </c>
      <c r="P64" s="47">
        <v>14</v>
      </c>
      <c r="Q64" s="47">
        <v>12</v>
      </c>
      <c r="R64" s="1">
        <f t="shared" si="20"/>
        <v>12.88</v>
      </c>
      <c r="S64" s="39" t="str">
        <f>IF(AND(R64&gt;=12,O64&gt;=6,P64&gt;=6,Q64&gt;=6),"V",IF(AND(R64&gt;=8,O64&gt;=6,P64&gt;=6,Q64&gt;=6),"NV","AR"))</f>
        <v>V</v>
      </c>
      <c r="T64" s="39" t="str">
        <f t="shared" si="33"/>
        <v>V</v>
      </c>
      <c r="U64" s="47">
        <v>15</v>
      </c>
      <c r="V64" s="47">
        <v>15.1</v>
      </c>
      <c r="W64" s="47">
        <v>14</v>
      </c>
      <c r="X64" s="1">
        <f t="shared" si="22"/>
        <v>14.704</v>
      </c>
      <c r="Y64" s="39" t="str">
        <f>IF(AND(X64&gt;=12,U64&gt;=6,V64&gt;=6,W64&gt;=6),"V",IF(AND(X64&gt;=8,U64&gt;=6,V64&gt;=6,W64&gt;=6),"NV","AR"))</f>
        <v>V</v>
      </c>
      <c r="Z64" s="39" t="str">
        <f t="shared" si="23"/>
        <v>V</v>
      </c>
      <c r="AA64" s="47">
        <v>15</v>
      </c>
      <c r="AB64" s="47">
        <v>18</v>
      </c>
      <c r="AC64" s="47">
        <v>20</v>
      </c>
      <c r="AD64" s="1">
        <f t="shared" si="24"/>
        <v>17.7</v>
      </c>
      <c r="AE64" s="39" t="str">
        <f>IF(AND(AD64&gt;=12,AA64&gt;=6,AB64&gt;=6,AC64&gt;=6),"V",IF(AND(AD64&gt;=8,AA64&gt;=6,AB64&gt;=6,AC64&gt;=6),"NV","AR"))</f>
        <v>V</v>
      </c>
      <c r="AF64" s="39" t="str">
        <f t="shared" si="25"/>
        <v>V</v>
      </c>
      <c r="AG64" s="47">
        <f>'[1]M6'!D11</f>
        <v>15.1</v>
      </c>
      <c r="AH64" s="47">
        <f>'[1]M6'!E11</f>
        <v>13.799999999999997</v>
      </c>
      <c r="AI64" s="47">
        <f>'[1]M6'!F11</f>
        <v>20</v>
      </c>
      <c r="AJ64" s="1">
        <f t="shared" si="26"/>
        <v>16.252000000000002</v>
      </c>
      <c r="AK64" s="39" t="str">
        <f>IF(AND(AJ64&gt;=12,AG64&gt;=6,AH64&gt;=6,AI64&gt;=6),"V",IF(AND(AJ64&gt;=8,AG64&gt;=6,AH64&gt;=6,AI64&gt;=6),"NV","AR"))</f>
        <v>V</v>
      </c>
      <c r="AL64" s="39" t="str">
        <f aca="true" t="shared" si="34" ref="AL64:AL76">IF(AND(AJ64&gt;=12,AG64&gt;=6,AH64&gt;=6,AI64&gt;=6),"V",IF(AND(AJ64&gt;=8,AG64&gt;=6,AH64&gt;=6,AI64&gt;=6),"NV","AR"))</f>
        <v>V</v>
      </c>
      <c r="AM64" s="47">
        <v>11</v>
      </c>
      <c r="AN64" s="47">
        <v>15.5</v>
      </c>
      <c r="AO64" s="47">
        <v>16</v>
      </c>
      <c r="AP64" s="1">
        <f t="shared" si="28"/>
        <v>13.79</v>
      </c>
      <c r="AQ64" s="39" t="str">
        <f>IF(AND(AP64&gt;=12,AM64&gt;=6,AN64&gt;=6,AO64&gt;=6),"V",IF(AND(AP64&gt;=8,AM64&gt;=6,AN64&gt;=6,AO64&gt;=6),"NV","AR"))</f>
        <v>V</v>
      </c>
      <c r="AR64" s="39" t="str">
        <f>IF(AND(AP64&gt;=12,AM64&gt;=6,AN64&gt;=6,AO64&gt;=6),"V",IF(AND(AP64&gt;=8,AM64&gt;=6,AN64&gt;=6,AO64&gt;=6),"NV","AR"))</f>
        <v>V</v>
      </c>
      <c r="AS64" s="47">
        <f>'[1]M8 '!D10</f>
        <v>18</v>
      </c>
      <c r="AT64" s="47">
        <f>'[1]M8 '!E10</f>
        <v>15</v>
      </c>
      <c r="AU64" s="47">
        <f>'[1]M8 '!F10</f>
        <v>8</v>
      </c>
      <c r="AV64" s="1">
        <f t="shared" si="30"/>
        <v>14.39</v>
      </c>
      <c r="AW64" s="39" t="str">
        <f>IF(AND(AV64&gt;=12,AS64&gt;=6,AT64&gt;=6,AU64&gt;=6),"V",IF(AND(AV64&gt;=8,AS64&gt;=6,AT64&gt;=6,AU64&gt;=6),"NV","AR"))</f>
        <v>V</v>
      </c>
      <c r="AX64" s="39" t="str">
        <f t="shared" si="32"/>
        <v>V</v>
      </c>
      <c r="AY64" s="1">
        <f t="shared" si="31"/>
        <v>13.744375</v>
      </c>
      <c r="AZ64" s="65" t="s">
        <v>460</v>
      </c>
    </row>
    <row r="65" spans="1:52" ht="15" customHeight="1">
      <c r="A65" s="44">
        <f t="shared" si="17"/>
        <v>59</v>
      </c>
      <c r="B65" s="22" t="s">
        <v>400</v>
      </c>
      <c r="C65" s="23" t="s">
        <v>302</v>
      </c>
      <c r="D65" s="45">
        <v>5</v>
      </c>
      <c r="E65" s="45">
        <v>4.5</v>
      </c>
      <c r="F65" s="46">
        <f t="shared" si="18"/>
        <v>4.8</v>
      </c>
      <c r="G65" s="39" t="str">
        <f>IF(AND(F65&gt;=12,D65&gt;=6,E65&gt;=6),"V",IF(AND(F65&gt;=8,D65&gt;=6,E65&gt;=6),"NV","AR"))</f>
        <v>AR</v>
      </c>
      <c r="H65" s="39" t="str">
        <f>IF(AND(F65&gt;=12,D65&gt;=6,E65&gt;=6),"V",IF(AND(F65&gt;=8,D65&gt;=6,E65&gt;=6),"NV","AR"))</f>
        <v>AR</v>
      </c>
      <c r="I65" s="45">
        <v>14</v>
      </c>
      <c r="J65" s="45">
        <v>11.5</v>
      </c>
      <c r="K65" s="45">
        <v>8.600000000000001</v>
      </c>
      <c r="L65" s="46">
        <f t="shared" si="19"/>
        <v>11.438000000000002</v>
      </c>
      <c r="M65" s="39" t="str">
        <f>IF(AND(L65&gt;=12,I65&gt;=6,J65&gt;=6,K65&gt;=6),"V",IF(AND(L65&gt;=8,I65&gt;=6,J65&gt;=6,K65&gt;=6),"NV","AR"))</f>
        <v>NV</v>
      </c>
      <c r="N65" s="39" t="s">
        <v>454</v>
      </c>
      <c r="O65" s="47">
        <v>12.466000000000001</v>
      </c>
      <c r="P65" s="47">
        <v>12.5</v>
      </c>
      <c r="Q65" s="47">
        <v>16.5</v>
      </c>
      <c r="R65" s="1">
        <f t="shared" si="20"/>
        <v>14.086400000000001</v>
      </c>
      <c r="S65" s="39" t="str">
        <f>IF(AND(R65&gt;=12,O65&gt;=6,P65&gt;=6,Q65&gt;=6),"V",IF(AND(R65&gt;=8,O65&gt;=6,P65&gt;=6,Q65&gt;=6),"NV","AR"))</f>
        <v>V</v>
      </c>
      <c r="T65" s="39" t="str">
        <f t="shared" si="33"/>
        <v>V</v>
      </c>
      <c r="U65" s="47">
        <v>12</v>
      </c>
      <c r="V65" s="47">
        <v>15.1</v>
      </c>
      <c r="W65" s="47">
        <v>12</v>
      </c>
      <c r="X65" s="1">
        <f t="shared" si="22"/>
        <v>13.054000000000002</v>
      </c>
      <c r="Y65" s="39" t="str">
        <f>IF(AND(X65&gt;=12,U65&gt;=6,V65&gt;=6,W65&gt;=6),"V",IF(AND(X65&gt;=8,U65&gt;=6,V65&gt;=6,W65&gt;=6),"NV","AR"))</f>
        <v>V</v>
      </c>
      <c r="Z65" s="39" t="str">
        <f t="shared" si="23"/>
        <v>V</v>
      </c>
      <c r="AA65" s="47">
        <v>15</v>
      </c>
      <c r="AB65" s="47">
        <v>19</v>
      </c>
      <c r="AC65" s="47">
        <v>20</v>
      </c>
      <c r="AD65" s="1">
        <f t="shared" si="24"/>
        <v>18.1</v>
      </c>
      <c r="AE65" s="39" t="str">
        <f>IF(AND(AD65&gt;=12,AA65&gt;=6,AB65&gt;=6,AC65&gt;=6),"V",IF(AND(AD65&gt;=8,AA65&gt;=6,AB65&gt;=6,AC65&gt;=6),"NV","AR"))</f>
        <v>V</v>
      </c>
      <c r="AF65" s="39" t="str">
        <f t="shared" si="25"/>
        <v>V</v>
      </c>
      <c r="AG65" s="47">
        <f>'[1]M6'!D96</f>
        <v>18.8</v>
      </c>
      <c r="AH65" s="47">
        <f>'[1]M6'!E96</f>
        <v>12.599999999999998</v>
      </c>
      <c r="AI65" s="47">
        <f>'[1]M6'!F96</f>
        <v>20</v>
      </c>
      <c r="AJ65" s="1">
        <f t="shared" si="26"/>
        <v>17.2</v>
      </c>
      <c r="AK65" s="39" t="str">
        <f>IF(AND(AJ65&gt;=12,AG65&gt;=6,AH65&gt;=6,AI65&gt;=6),"V",IF(AND(AJ65&gt;=8,AG65&gt;=6,AH65&gt;=6,AI65&gt;=6),"NV","AR"))</f>
        <v>V</v>
      </c>
      <c r="AL65" s="39" t="str">
        <f t="shared" si="34"/>
        <v>V</v>
      </c>
      <c r="AM65" s="47">
        <v>10</v>
      </c>
      <c r="AN65" s="47">
        <v>15</v>
      </c>
      <c r="AO65" s="47">
        <v>17</v>
      </c>
      <c r="AP65" s="1">
        <f t="shared" si="28"/>
        <v>13.360000000000001</v>
      </c>
      <c r="AQ65" s="39" t="str">
        <f>IF(AND(AP65&gt;=12,AM65&gt;=6,AN65&gt;=6,AO65&gt;=6),"V",IF(AND(AP65&gt;=8,AM65&gt;=6,AN65&gt;=6,AO65&gt;=6),"NV","AR"))</f>
        <v>V</v>
      </c>
      <c r="AR65" s="39" t="str">
        <f>IF(AND(AP65&gt;=12,AM65&gt;=6,AN65&gt;=6,AO65&gt;=6),"V",IF(AND(AP65&gt;=8,AM65&gt;=6,AN65&gt;=6,AO65&gt;=6),"NV","AR"))</f>
        <v>V</v>
      </c>
      <c r="AS65" s="47">
        <f>'[1]M8 '!D95</f>
        <v>20</v>
      </c>
      <c r="AT65" s="47">
        <f>'[1]M8 '!E95</f>
        <v>19</v>
      </c>
      <c r="AU65" s="47">
        <f>'[1]M8 '!F95</f>
        <v>13</v>
      </c>
      <c r="AV65" s="1">
        <f t="shared" si="30"/>
        <v>17.88</v>
      </c>
      <c r="AW65" s="39" t="str">
        <f>IF(AND(AV65&gt;=12,AS65&gt;=6,AT65&gt;=6,AU65&gt;=6),"V",IF(AND(AV65&gt;=8,AS65&gt;=6,AT65&gt;=6,AU65&gt;=6),"NV","AR"))</f>
        <v>V</v>
      </c>
      <c r="AX65" s="39" t="str">
        <f t="shared" si="32"/>
        <v>V</v>
      </c>
      <c r="AY65" s="1">
        <f t="shared" si="31"/>
        <v>13.7398</v>
      </c>
      <c r="AZ65" s="65" t="s">
        <v>458</v>
      </c>
    </row>
    <row r="66" spans="1:52" ht="15" customHeight="1">
      <c r="A66" s="44">
        <f t="shared" si="17"/>
        <v>60</v>
      </c>
      <c r="B66" s="22" t="s">
        <v>349</v>
      </c>
      <c r="C66" s="23" t="s">
        <v>295</v>
      </c>
      <c r="D66" s="45">
        <v>10.25</v>
      </c>
      <c r="E66" s="45">
        <v>12</v>
      </c>
      <c r="F66" s="46">
        <f t="shared" si="18"/>
        <v>10.95</v>
      </c>
      <c r="G66" s="39"/>
      <c r="H66" s="39" t="s">
        <v>454</v>
      </c>
      <c r="I66" s="45">
        <v>12.125</v>
      </c>
      <c r="J66" s="45">
        <v>12.3</v>
      </c>
      <c r="K66" s="45">
        <v>12</v>
      </c>
      <c r="L66" s="46">
        <f t="shared" si="19"/>
        <v>12.163499999999999</v>
      </c>
      <c r="M66" s="39"/>
      <c r="N66" s="39" t="str">
        <f>IF(AND(L66&gt;=12,I66&gt;=6,J66&gt;=6,K66&gt;=6),"V",IF(AND(L66&gt;=8,I66&gt;=6,J66&gt;=6,K66&gt;=6),"NV","AR"))</f>
        <v>V</v>
      </c>
      <c r="O66" s="47">
        <v>11.55</v>
      </c>
      <c r="P66" s="47">
        <v>9.5</v>
      </c>
      <c r="Q66" s="47">
        <v>12.75</v>
      </c>
      <c r="R66" s="1">
        <f t="shared" si="20"/>
        <v>11.620000000000001</v>
      </c>
      <c r="S66" s="39"/>
      <c r="T66" s="39" t="s">
        <v>454</v>
      </c>
      <c r="U66" s="47">
        <v>12</v>
      </c>
      <c r="V66" s="47">
        <v>14.600000000000001</v>
      </c>
      <c r="W66" s="47">
        <v>12</v>
      </c>
      <c r="X66" s="1">
        <f t="shared" si="22"/>
        <v>12.884</v>
      </c>
      <c r="Y66" s="39"/>
      <c r="Z66" s="39" t="str">
        <f t="shared" si="23"/>
        <v>V</v>
      </c>
      <c r="AA66" s="47">
        <v>15</v>
      </c>
      <c r="AB66" s="47">
        <v>19</v>
      </c>
      <c r="AC66" s="47">
        <v>20</v>
      </c>
      <c r="AD66" s="1">
        <f t="shared" si="24"/>
        <v>18.1</v>
      </c>
      <c r="AE66" s="39"/>
      <c r="AF66" s="39" t="str">
        <f t="shared" si="25"/>
        <v>V</v>
      </c>
      <c r="AG66" s="47">
        <f>'[1]M6'!D62</f>
        <v>11.2</v>
      </c>
      <c r="AH66" s="47">
        <f>'[1]M6'!E62</f>
        <v>12.299999999999999</v>
      </c>
      <c r="AI66" s="47">
        <f>'[1]M6'!F62</f>
        <v>20</v>
      </c>
      <c r="AJ66" s="1">
        <f t="shared" si="26"/>
        <v>14.368</v>
      </c>
      <c r="AK66" s="39"/>
      <c r="AL66" s="39" t="str">
        <f t="shared" si="34"/>
        <v>V</v>
      </c>
      <c r="AM66" s="47">
        <v>10</v>
      </c>
      <c r="AN66" s="47">
        <v>14.5</v>
      </c>
      <c r="AO66" s="47">
        <v>12</v>
      </c>
      <c r="AP66" s="1">
        <f t="shared" si="28"/>
        <v>12.25</v>
      </c>
      <c r="AQ66" s="39"/>
      <c r="AR66" s="39" t="str">
        <f>IF(AND(AP66&gt;=12,AM66&gt;=6,AN66&gt;=6,AO66&gt;=6),"V",IF(AND(AP66&gt;=8,AM66&gt;=6,AN66&gt;=6,AO66&gt;=6),"NV","AR"))</f>
        <v>V</v>
      </c>
      <c r="AS66" s="47">
        <f>'[1]M8 '!D61</f>
        <v>20</v>
      </c>
      <c r="AT66" s="47">
        <f>'[1]M8 '!E61</f>
        <v>19</v>
      </c>
      <c r="AU66" s="47">
        <f>'[1]M8 '!F61</f>
        <v>11</v>
      </c>
      <c r="AV66" s="1">
        <f t="shared" si="30"/>
        <v>17.38</v>
      </c>
      <c r="AW66" s="39"/>
      <c r="AX66" s="39" t="str">
        <f t="shared" si="32"/>
        <v>V</v>
      </c>
      <c r="AY66" s="1">
        <f t="shared" si="31"/>
        <v>13.714437499999999</v>
      </c>
      <c r="AZ66" s="39" t="s">
        <v>457</v>
      </c>
    </row>
    <row r="67" spans="1:52" ht="15" customHeight="1">
      <c r="A67" s="44">
        <f t="shared" si="17"/>
        <v>61</v>
      </c>
      <c r="B67" s="25" t="s">
        <v>412</v>
      </c>
      <c r="C67" s="23" t="s">
        <v>413</v>
      </c>
      <c r="D67" s="45">
        <v>7.75</v>
      </c>
      <c r="E67" s="45">
        <v>9</v>
      </c>
      <c r="F67" s="46">
        <f t="shared" si="18"/>
        <v>8.25</v>
      </c>
      <c r="G67" s="39"/>
      <c r="H67" s="39" t="s">
        <v>454</v>
      </c>
      <c r="I67" s="45">
        <v>15</v>
      </c>
      <c r="J67" s="45">
        <v>10.8</v>
      </c>
      <c r="K67" s="45">
        <v>12</v>
      </c>
      <c r="L67" s="46">
        <f t="shared" si="19"/>
        <v>12.396</v>
      </c>
      <c r="M67" s="39"/>
      <c r="N67" s="39" t="str">
        <f>IF(AND(L67&gt;=12,I67&gt;=6,J67&gt;=6,K67&gt;=6),"V",IF(AND(L67&gt;=8,I67&gt;=6,J67&gt;=6,K67&gt;=6),"NV","AR"))</f>
        <v>V</v>
      </c>
      <c r="O67" s="47">
        <v>12</v>
      </c>
      <c r="P67" s="47">
        <v>10.5</v>
      </c>
      <c r="Q67" s="47">
        <v>14.25</v>
      </c>
      <c r="R67" s="1">
        <f t="shared" si="20"/>
        <v>12.600000000000001</v>
      </c>
      <c r="S67" s="39"/>
      <c r="T67" s="39" t="str">
        <f>IF(AND(R67&gt;=12,O67&gt;=6,P67&gt;=6,Q67&gt;=6),"V",IF(AND(R67&gt;=8,O67&gt;=6,P67&gt;=6,Q67&gt;=6),"NV","AR"))</f>
        <v>V</v>
      </c>
      <c r="U67" s="47">
        <v>14.5</v>
      </c>
      <c r="V67" s="47">
        <v>15.6</v>
      </c>
      <c r="W67" s="47">
        <v>14</v>
      </c>
      <c r="X67" s="1">
        <f t="shared" si="22"/>
        <v>14.709</v>
      </c>
      <c r="Y67" s="39"/>
      <c r="Z67" s="39" t="str">
        <f t="shared" si="23"/>
        <v>V</v>
      </c>
      <c r="AA67" s="47">
        <v>15</v>
      </c>
      <c r="AB67" s="47">
        <v>19</v>
      </c>
      <c r="AC67" s="47">
        <v>20</v>
      </c>
      <c r="AD67" s="1">
        <f t="shared" si="24"/>
        <v>18.1</v>
      </c>
      <c r="AE67" s="39"/>
      <c r="AF67" s="39" t="str">
        <f t="shared" si="25"/>
        <v>V</v>
      </c>
      <c r="AG67" s="47">
        <f>'[1]M6'!D104</f>
        <v>15.489999999999998</v>
      </c>
      <c r="AH67" s="47">
        <f>'[1]M6'!E104</f>
        <v>13.799999999999997</v>
      </c>
      <c r="AI67" s="47">
        <f>'[1]M6'!F104</f>
        <v>20</v>
      </c>
      <c r="AJ67" s="1">
        <f t="shared" si="26"/>
        <v>16.392400000000002</v>
      </c>
      <c r="AK67" s="39"/>
      <c r="AL67" s="39" t="str">
        <f t="shared" si="34"/>
        <v>V</v>
      </c>
      <c r="AM67" s="47">
        <v>10</v>
      </c>
      <c r="AN67" s="47">
        <v>13.5</v>
      </c>
      <c r="AO67" s="47">
        <v>12</v>
      </c>
      <c r="AP67" s="1">
        <f t="shared" si="28"/>
        <v>11.83</v>
      </c>
      <c r="AQ67" s="39"/>
      <c r="AR67" s="39" t="s">
        <v>454</v>
      </c>
      <c r="AS67" s="47">
        <f>'[1]M8 '!D103</f>
        <v>19</v>
      </c>
      <c r="AT67" s="47">
        <f>'[1]M8 '!E103</f>
        <v>12</v>
      </c>
      <c r="AU67" s="47">
        <f>'[1]M8 '!F103</f>
        <v>15</v>
      </c>
      <c r="AV67" s="1">
        <f t="shared" si="30"/>
        <v>15.41</v>
      </c>
      <c r="AW67" s="39"/>
      <c r="AX67" s="39" t="str">
        <f t="shared" si="32"/>
        <v>V</v>
      </c>
      <c r="AY67" s="1">
        <f t="shared" si="31"/>
        <v>13.710925000000001</v>
      </c>
      <c r="AZ67" s="39" t="s">
        <v>457</v>
      </c>
    </row>
    <row r="68" spans="1:52" ht="15" customHeight="1">
      <c r="A68" s="44">
        <f t="shared" si="17"/>
        <v>62</v>
      </c>
      <c r="B68" s="24" t="s">
        <v>417</v>
      </c>
      <c r="C68" s="24" t="s">
        <v>80</v>
      </c>
      <c r="D68" s="45">
        <v>8.75</v>
      </c>
      <c r="E68" s="45">
        <v>12.75</v>
      </c>
      <c r="F68" s="46">
        <f t="shared" si="18"/>
        <v>10.350000000000001</v>
      </c>
      <c r="G68" s="39"/>
      <c r="H68" s="39" t="s">
        <v>454</v>
      </c>
      <c r="I68" s="45">
        <v>15</v>
      </c>
      <c r="J68" s="45">
        <v>11.200000000000001</v>
      </c>
      <c r="K68" s="45">
        <v>12</v>
      </c>
      <c r="L68" s="46">
        <f t="shared" si="19"/>
        <v>12.564</v>
      </c>
      <c r="M68" s="39"/>
      <c r="N68" s="39" t="str">
        <f>IF(AND(L68&gt;=12,I68&gt;=6,J68&gt;=6,K68&gt;=6),"V",IF(AND(L68&gt;=8,I68&gt;=6,J68&gt;=6,K68&gt;=6),"NV","AR"))</f>
        <v>V</v>
      </c>
      <c r="O68" s="47">
        <v>13.4</v>
      </c>
      <c r="P68" s="47">
        <v>7.5</v>
      </c>
      <c r="Q68" s="47">
        <v>13.75</v>
      </c>
      <c r="R68" s="1">
        <f t="shared" si="20"/>
        <v>12.36</v>
      </c>
      <c r="S68" s="39"/>
      <c r="T68" s="39" t="str">
        <f>IF(AND(R68&gt;=12,O68&gt;=6,P68&gt;=6,Q68&gt;=6),"V",IF(AND(R68&gt;=8,O68&gt;=6,P68&gt;=6,Q68&gt;=6),"NV","AR"))</f>
        <v>V</v>
      </c>
      <c r="U68" s="47">
        <v>12.679</v>
      </c>
      <c r="V68" s="47">
        <v>12</v>
      </c>
      <c r="W68" s="47">
        <v>12.679</v>
      </c>
      <c r="X68" s="1">
        <f t="shared" si="22"/>
        <v>12.44814</v>
      </c>
      <c r="Y68" s="39"/>
      <c r="Z68" s="39" t="str">
        <f t="shared" si="23"/>
        <v>V</v>
      </c>
      <c r="AA68" s="47">
        <v>16</v>
      </c>
      <c r="AB68" s="47">
        <v>19</v>
      </c>
      <c r="AC68" s="47">
        <v>20</v>
      </c>
      <c r="AD68" s="1">
        <f t="shared" si="24"/>
        <v>18.4</v>
      </c>
      <c r="AE68" s="39"/>
      <c r="AF68" s="39" t="str">
        <f t="shared" si="25"/>
        <v>V</v>
      </c>
      <c r="AG68" s="47">
        <f>'[1]M6'!D107</f>
        <v>12.149999999999999</v>
      </c>
      <c r="AH68" s="47">
        <f>'[1]M6'!E107</f>
        <v>13.2</v>
      </c>
      <c r="AI68" s="47">
        <f>'[1]M6'!F107</f>
        <v>17.25</v>
      </c>
      <c r="AJ68" s="1">
        <f t="shared" si="26"/>
        <v>14.117999999999999</v>
      </c>
      <c r="AK68" s="39"/>
      <c r="AL68" s="39" t="str">
        <f t="shared" si="34"/>
        <v>V</v>
      </c>
      <c r="AM68" s="47">
        <v>12</v>
      </c>
      <c r="AN68" s="47">
        <v>12</v>
      </c>
      <c r="AO68" s="47">
        <v>13</v>
      </c>
      <c r="AP68" s="1">
        <f t="shared" si="28"/>
        <v>12.18</v>
      </c>
      <c r="AQ68" s="39"/>
      <c r="AR68" s="39" t="str">
        <f aca="true" t="shared" si="35" ref="AR68:AR74">IF(AND(AP68&gt;=12,AM68&gt;=6,AN68&gt;=6,AO68&gt;=6),"V",IF(AND(AP68&gt;=8,AM68&gt;=6,AN68&gt;=6,AO68&gt;=6),"NV","AR"))</f>
        <v>V</v>
      </c>
      <c r="AS68" s="47">
        <f>'[1]M8 '!D106</f>
        <v>20</v>
      </c>
      <c r="AT68" s="47">
        <f>'[1]M8 '!E106</f>
        <v>17</v>
      </c>
      <c r="AU68" s="47">
        <f>'[1]M8 '!F106</f>
        <v>13</v>
      </c>
      <c r="AV68" s="1">
        <f t="shared" si="30"/>
        <v>17.14</v>
      </c>
      <c r="AW68" s="39"/>
      <c r="AX68" s="39" t="str">
        <f t="shared" si="32"/>
        <v>V</v>
      </c>
      <c r="AY68" s="1">
        <f t="shared" si="31"/>
        <v>13.6950175</v>
      </c>
      <c r="AZ68" s="39" t="s">
        <v>457</v>
      </c>
    </row>
    <row r="69" spans="1:52" ht="15" customHeight="1">
      <c r="A69" s="44">
        <f t="shared" si="17"/>
        <v>63</v>
      </c>
      <c r="B69" s="22" t="s">
        <v>422</v>
      </c>
      <c r="C69" s="23" t="s">
        <v>423</v>
      </c>
      <c r="D69" s="45">
        <v>6</v>
      </c>
      <c r="E69" s="45">
        <v>11.75</v>
      </c>
      <c r="F69" s="46">
        <f t="shared" si="18"/>
        <v>8.3</v>
      </c>
      <c r="G69" s="39"/>
      <c r="H69" s="39" t="s">
        <v>454</v>
      </c>
      <c r="I69" s="45">
        <v>13.75</v>
      </c>
      <c r="J69" s="45">
        <v>12.500000000000002</v>
      </c>
      <c r="K69" s="45">
        <v>9</v>
      </c>
      <c r="L69" s="46">
        <f t="shared" si="19"/>
        <v>11.895</v>
      </c>
      <c r="M69" s="39"/>
      <c r="N69" s="39" t="s">
        <v>454</v>
      </c>
      <c r="O69" s="47">
        <v>11.066</v>
      </c>
      <c r="P69" s="47">
        <v>10</v>
      </c>
      <c r="Q69" s="47">
        <v>15</v>
      </c>
      <c r="R69" s="1">
        <f t="shared" si="20"/>
        <v>12.426400000000001</v>
      </c>
      <c r="S69" s="39"/>
      <c r="T69" s="39" t="str">
        <f>IF(AND(R69&gt;=12,O69&gt;=6,P69&gt;=6,Q69&gt;=6),"V",IF(AND(R69&gt;=8,O69&gt;=6,P69&gt;=6,Q69&gt;=6),"NV","AR"))</f>
        <v>V</v>
      </c>
      <c r="U69" s="47">
        <v>14</v>
      </c>
      <c r="V69" s="47">
        <v>15.1</v>
      </c>
      <c r="W69" s="47">
        <v>13</v>
      </c>
      <c r="X69" s="1">
        <f t="shared" si="22"/>
        <v>14.044</v>
      </c>
      <c r="Y69" s="39"/>
      <c r="Z69" s="39" t="str">
        <f t="shared" si="23"/>
        <v>V</v>
      </c>
      <c r="AA69" s="47">
        <v>15</v>
      </c>
      <c r="AB69" s="47">
        <v>19</v>
      </c>
      <c r="AC69" s="47">
        <v>20</v>
      </c>
      <c r="AD69" s="1">
        <f t="shared" si="24"/>
        <v>18.1</v>
      </c>
      <c r="AE69" s="39"/>
      <c r="AF69" s="39" t="str">
        <f t="shared" si="25"/>
        <v>V</v>
      </c>
      <c r="AG69" s="47">
        <f>'[1]M6'!D110</f>
        <v>12.299999999999999</v>
      </c>
      <c r="AH69" s="47">
        <f>'[1]M6'!E110</f>
        <v>13.799999999999997</v>
      </c>
      <c r="AI69" s="47">
        <f>'[1]M6'!F110</f>
        <v>20</v>
      </c>
      <c r="AJ69" s="1">
        <f t="shared" si="26"/>
        <v>15.243999999999998</v>
      </c>
      <c r="AK69" s="39"/>
      <c r="AL69" s="39" t="str">
        <f t="shared" si="34"/>
        <v>V</v>
      </c>
      <c r="AM69" s="47">
        <v>11</v>
      </c>
      <c r="AN69" s="47">
        <v>17.5</v>
      </c>
      <c r="AO69" s="47">
        <v>16.5</v>
      </c>
      <c r="AP69" s="1">
        <f t="shared" si="28"/>
        <v>14.719999999999999</v>
      </c>
      <c r="AQ69" s="39"/>
      <c r="AR69" s="39" t="str">
        <f t="shared" si="35"/>
        <v>V</v>
      </c>
      <c r="AS69" s="47">
        <f>'[1]M8 '!D109</f>
        <v>19</v>
      </c>
      <c r="AT69" s="47">
        <f>'[1]M8 '!E109</f>
        <v>13</v>
      </c>
      <c r="AU69" s="47">
        <f>'[1]M8 '!F109</f>
        <v>9</v>
      </c>
      <c r="AV69" s="1">
        <f t="shared" si="30"/>
        <v>14.28</v>
      </c>
      <c r="AW69" s="39"/>
      <c r="AX69" s="39" t="str">
        <f t="shared" si="32"/>
        <v>V</v>
      </c>
      <c r="AY69" s="1">
        <f t="shared" si="31"/>
        <v>13.626175</v>
      </c>
      <c r="AZ69" s="39" t="s">
        <v>457</v>
      </c>
    </row>
    <row r="70" spans="1:52" ht="15" customHeight="1">
      <c r="A70" s="44">
        <f t="shared" si="17"/>
        <v>64</v>
      </c>
      <c r="B70" s="25" t="s">
        <v>345</v>
      </c>
      <c r="C70" s="23" t="s">
        <v>295</v>
      </c>
      <c r="D70" s="45">
        <v>9</v>
      </c>
      <c r="E70" s="45">
        <v>10.25</v>
      </c>
      <c r="F70" s="46">
        <f t="shared" si="18"/>
        <v>9.5</v>
      </c>
      <c r="G70" s="39"/>
      <c r="H70" s="39" t="s">
        <v>454</v>
      </c>
      <c r="I70" s="45">
        <v>15.125</v>
      </c>
      <c r="J70" s="45">
        <v>14.200000000000001</v>
      </c>
      <c r="K70" s="45">
        <v>8.4</v>
      </c>
      <c r="L70" s="46">
        <f t="shared" si="19"/>
        <v>12.8535</v>
      </c>
      <c r="M70" s="39"/>
      <c r="N70" s="39" t="str">
        <f>IF(AND(L70&gt;=12,I70&gt;=6,J70&gt;=6,K70&gt;=6),"V",IF(AND(L70&gt;=8,I70&gt;=6,J70&gt;=6,K70&gt;=6),"NV","AR"))</f>
        <v>V</v>
      </c>
      <c r="O70" s="47">
        <v>8.3</v>
      </c>
      <c r="P70" s="47">
        <v>6</v>
      </c>
      <c r="Q70" s="47">
        <v>13.5</v>
      </c>
      <c r="R70" s="1">
        <f t="shared" si="20"/>
        <v>9.920000000000002</v>
      </c>
      <c r="S70" s="39"/>
      <c r="T70" s="39" t="s">
        <v>454</v>
      </c>
      <c r="U70" s="47">
        <v>14</v>
      </c>
      <c r="V70" s="47">
        <v>14.600000000000001</v>
      </c>
      <c r="W70" s="47">
        <v>13</v>
      </c>
      <c r="X70" s="1">
        <f t="shared" si="22"/>
        <v>13.873999999999999</v>
      </c>
      <c r="Y70" s="39"/>
      <c r="Z70" s="39" t="str">
        <f t="shared" si="23"/>
        <v>V</v>
      </c>
      <c r="AA70" s="47">
        <v>15</v>
      </c>
      <c r="AB70" s="47">
        <v>19</v>
      </c>
      <c r="AC70" s="47">
        <v>20</v>
      </c>
      <c r="AD70" s="1">
        <f t="shared" si="24"/>
        <v>18.1</v>
      </c>
      <c r="AE70" s="39"/>
      <c r="AF70" s="39" t="str">
        <f t="shared" si="25"/>
        <v>V</v>
      </c>
      <c r="AG70" s="47">
        <f>'[1]M6'!D59</f>
        <v>12.599999999999998</v>
      </c>
      <c r="AH70" s="47">
        <f>'[1]M6'!E59</f>
        <v>12.899999999999999</v>
      </c>
      <c r="AI70" s="47">
        <f>'[1]M6'!F59</f>
        <v>20</v>
      </c>
      <c r="AJ70" s="1">
        <f t="shared" si="26"/>
        <v>15.063999999999998</v>
      </c>
      <c r="AK70" s="39"/>
      <c r="AL70" s="39" t="str">
        <f t="shared" si="34"/>
        <v>V</v>
      </c>
      <c r="AM70" s="47">
        <v>9</v>
      </c>
      <c r="AN70" s="47">
        <v>14.5</v>
      </c>
      <c r="AO70" s="47">
        <v>13</v>
      </c>
      <c r="AP70" s="1">
        <f t="shared" si="28"/>
        <v>12.03</v>
      </c>
      <c r="AQ70" s="39"/>
      <c r="AR70" s="39" t="str">
        <f t="shared" si="35"/>
        <v>V</v>
      </c>
      <c r="AS70" s="47">
        <f>'[1]M8 '!D58</f>
        <v>19</v>
      </c>
      <c r="AT70" s="47">
        <f>'[1]M8 '!E58</f>
        <v>19</v>
      </c>
      <c r="AU70" s="47">
        <f>'[1]M8 '!F58</f>
        <v>13</v>
      </c>
      <c r="AV70" s="1">
        <f t="shared" si="30"/>
        <v>17.5</v>
      </c>
      <c r="AW70" s="39"/>
      <c r="AX70" s="39" t="str">
        <f t="shared" si="32"/>
        <v>V</v>
      </c>
      <c r="AY70" s="1">
        <f t="shared" si="31"/>
        <v>13.6051875</v>
      </c>
      <c r="AZ70" s="39" t="s">
        <v>457</v>
      </c>
    </row>
    <row r="71" spans="1:52" ht="15" customHeight="1">
      <c r="A71" s="44">
        <f t="shared" si="17"/>
        <v>65</v>
      </c>
      <c r="B71" s="22" t="s">
        <v>268</v>
      </c>
      <c r="C71" s="23" t="s">
        <v>269</v>
      </c>
      <c r="D71" s="45">
        <v>8.5</v>
      </c>
      <c r="E71" s="45">
        <v>8</v>
      </c>
      <c r="F71" s="46">
        <f aca="true" t="shared" si="36" ref="F71:F102">D71*0.6+E71*0.4</f>
        <v>8.3</v>
      </c>
      <c r="G71" s="39" t="str">
        <f>IF(AND(F71&gt;=12,D71&gt;=6,E71&gt;=6),"V",IF(AND(F71&gt;=8,D71&gt;=6,E71&gt;=6),"NV","AR"))</f>
        <v>NV</v>
      </c>
      <c r="H71" s="39" t="s">
        <v>454</v>
      </c>
      <c r="I71" s="45">
        <v>14.125</v>
      </c>
      <c r="J71" s="45">
        <v>9.5</v>
      </c>
      <c r="K71" s="45">
        <v>11.8</v>
      </c>
      <c r="L71" s="46">
        <f aca="true" t="shared" si="37" ref="L71:L102">I71*0.3+J71*0.42+K71*0.28</f>
        <v>11.5315</v>
      </c>
      <c r="M71" s="39" t="str">
        <f>IF(AND(L71&gt;=12,I71&gt;=6,J71&gt;=6,K71&gt;=6),"V",IF(AND(L71&gt;=8,I71&gt;=6,J71&gt;=6,K71&gt;=6),"NV","AR"))</f>
        <v>NV</v>
      </c>
      <c r="N71" s="39" t="s">
        <v>454</v>
      </c>
      <c r="O71" s="47">
        <v>12.132</v>
      </c>
      <c r="P71" s="47">
        <v>11.25</v>
      </c>
      <c r="Q71" s="47">
        <v>12.25</v>
      </c>
      <c r="R71" s="1">
        <f aca="true" t="shared" si="38" ref="R71:R102">O71*0.4+P71*0.2+Q71*0.4</f>
        <v>12.0028</v>
      </c>
      <c r="S71" s="39" t="str">
        <f>IF(AND(R71&gt;=12,O71&gt;=6,P71&gt;=6,Q71&gt;=6),"V",IF(AND(R71&gt;=8,O71&gt;=6,P71&gt;=6,Q71&gt;=6),"NV","AR"))</f>
        <v>V</v>
      </c>
      <c r="T71" s="39" t="str">
        <f aca="true" t="shared" si="39" ref="T71:T80">IF(AND(R71&gt;=12,O71&gt;=6,P71&gt;=6,Q71&gt;=6),"V",IF(AND(R71&gt;=8,O71&gt;=6,P71&gt;=6,Q71&gt;=6),"NV","AR"))</f>
        <v>V</v>
      </c>
      <c r="U71" s="47">
        <v>12</v>
      </c>
      <c r="V71" s="47">
        <v>13.1</v>
      </c>
      <c r="W71" s="47">
        <v>12</v>
      </c>
      <c r="X71" s="1">
        <f aca="true" t="shared" si="40" ref="X71:X102">U71*0.33+V71*0.34+W71*0.33</f>
        <v>12.374000000000002</v>
      </c>
      <c r="Y71" s="39" t="str">
        <f>IF(AND(X71&gt;=12,U71&gt;=6,V71&gt;=6,W71&gt;=6),"V",IF(AND(X71&gt;=8,U71&gt;=6,V71&gt;=6,W71&gt;=6),"NV","AR"))</f>
        <v>V</v>
      </c>
      <c r="Z71" s="39" t="str">
        <f aca="true" t="shared" si="41" ref="Z71:Z102">IF(AND(X71&gt;=12,U71&gt;=6,V71&gt;=6,W71&gt;=6),"V",IF(AND(X71&gt;=8,U71&gt;=6,V71&gt;=6,W71&gt;=6),"NV","AR"))</f>
        <v>V</v>
      </c>
      <c r="AA71" s="47">
        <v>17</v>
      </c>
      <c r="AB71" s="47">
        <v>18</v>
      </c>
      <c r="AC71" s="47">
        <v>20</v>
      </c>
      <c r="AD71" s="1">
        <f aca="true" t="shared" si="42" ref="AD71:AD102">AA71*0.3+AB71*0.4+AC71*0.3</f>
        <v>18.3</v>
      </c>
      <c r="AE71" s="39" t="str">
        <f>IF(AND(AD71&gt;=12,AA71&gt;=6,AB71&gt;=6,AC71&gt;=6),"V",IF(AND(AD71&gt;=8,AA71&gt;=6,AB71&gt;=6,AC71&gt;=6),"NV","AR"))</f>
        <v>V</v>
      </c>
      <c r="AF71" s="39" t="str">
        <f aca="true" t="shared" si="43" ref="AF71:AF102">IF(AND(AD71&gt;=12,AA71&gt;=6,AB71&gt;=6,AC71&gt;=6),"V",IF(AND(AD71&gt;=8,AA71&gt;=6,AB71&gt;=6,AC71&gt;=6),"NV","AR"))</f>
        <v>V</v>
      </c>
      <c r="AG71" s="47">
        <f>'[1]M6'!D12</f>
        <v>12.45</v>
      </c>
      <c r="AH71" s="47">
        <f>'[1]M6'!E12</f>
        <v>13.2</v>
      </c>
      <c r="AI71" s="47">
        <f>'[1]M6'!F12</f>
        <v>19.5</v>
      </c>
      <c r="AJ71" s="1">
        <f aca="true" t="shared" si="44" ref="AJ71:AJ102">AG71*0.36+AH71*0.32+AI71*0.32</f>
        <v>14.946</v>
      </c>
      <c r="AK71" s="39" t="str">
        <f>IF(AND(AJ71&gt;=12,AG71&gt;=6,AH71&gt;=6,AI71&gt;=6),"V",IF(AND(AJ71&gt;=8,AG71&gt;=6,AH71&gt;=6,AI71&gt;=6),"NV","AR"))</f>
        <v>V</v>
      </c>
      <c r="AL71" s="39" t="str">
        <f t="shared" si="34"/>
        <v>V</v>
      </c>
      <c r="AM71" s="47">
        <v>12</v>
      </c>
      <c r="AN71" s="47">
        <v>19.5</v>
      </c>
      <c r="AO71" s="47">
        <v>17</v>
      </c>
      <c r="AP71" s="1">
        <f aca="true" t="shared" si="45" ref="AP71:AP102">AM71*0.4+AN71*0.42+AO71*0.18</f>
        <v>16.05</v>
      </c>
      <c r="AQ71" s="39" t="str">
        <f>IF(AND(AP71&gt;=12,AM71&gt;=6,AN71&gt;=6,AO71&gt;=6),"V",IF(AND(AP71&gt;=8,AM71&gt;=6,AN71&gt;=6,AO71&gt;=6),"NV","AR"))</f>
        <v>V</v>
      </c>
      <c r="AR71" s="39" t="str">
        <f t="shared" si="35"/>
        <v>V</v>
      </c>
      <c r="AS71" s="47">
        <f>'[1]M8 '!D11</f>
        <v>18</v>
      </c>
      <c r="AT71" s="47">
        <f>'[1]M8 '!E11</f>
        <v>13</v>
      </c>
      <c r="AU71" s="47">
        <f>'[1]M8 '!F11</f>
        <v>13</v>
      </c>
      <c r="AV71" s="1">
        <f aca="true" t="shared" si="46" ref="AV71:AV102">AS71*0.38+AT71*0.37+AU71*0.25</f>
        <v>14.899999999999999</v>
      </c>
      <c r="AW71" s="39" t="str">
        <f>IF(AND(AV71&gt;=12,AS71&gt;=6,AT71&gt;=6,AU71&gt;=6),"V",IF(AND(AV71&gt;=8,AS71&gt;=6,AT71&gt;=6,AU71&gt;=6),"NV","AR"))</f>
        <v>V</v>
      </c>
      <c r="AX71" s="39" t="str">
        <f t="shared" si="32"/>
        <v>V</v>
      </c>
      <c r="AY71" s="1">
        <f aca="true" t="shared" si="47" ref="AY71:AY102">(F71+L71+R71+X71+AD71+AJ71+AP71+AV71)/8</f>
        <v>13.5505375</v>
      </c>
      <c r="AZ71" s="39" t="s">
        <v>457</v>
      </c>
    </row>
    <row r="72" spans="1:52" ht="15" customHeight="1">
      <c r="A72" s="44">
        <f t="shared" si="17"/>
        <v>66</v>
      </c>
      <c r="B72" s="25" t="s">
        <v>370</v>
      </c>
      <c r="C72" s="23" t="s">
        <v>230</v>
      </c>
      <c r="D72" s="45">
        <v>5.5</v>
      </c>
      <c r="E72" s="45">
        <v>11.5</v>
      </c>
      <c r="F72" s="46">
        <f t="shared" si="36"/>
        <v>7.9</v>
      </c>
      <c r="G72" s="39"/>
      <c r="H72" s="39" t="str">
        <f>IF(AND(F72&gt;=12,D72&gt;=6,E72&gt;=6),"V",IF(AND(F72&gt;=8,D72&gt;=6,E72&gt;=6),"NV","AR"))</f>
        <v>AR</v>
      </c>
      <c r="I72" s="45">
        <v>15.625</v>
      </c>
      <c r="J72" s="45">
        <v>12.5</v>
      </c>
      <c r="K72" s="45">
        <v>11.4</v>
      </c>
      <c r="L72" s="46">
        <f t="shared" si="37"/>
        <v>13.1295</v>
      </c>
      <c r="M72" s="39"/>
      <c r="N72" s="39" t="str">
        <f>IF(AND(L72&gt;=12,I72&gt;=6,J72&gt;=6,K72&gt;=6),"V",IF(AND(L72&gt;=8,I72&gt;=6,J72&gt;=6,K72&gt;=6),"NV","AR"))</f>
        <v>V</v>
      </c>
      <c r="O72" s="47">
        <v>10.166</v>
      </c>
      <c r="P72" s="47">
        <v>13.5</v>
      </c>
      <c r="Q72" s="47">
        <v>17.5</v>
      </c>
      <c r="R72" s="1">
        <f t="shared" si="38"/>
        <v>13.7664</v>
      </c>
      <c r="S72" s="39"/>
      <c r="T72" s="39" t="str">
        <f t="shared" si="39"/>
        <v>V</v>
      </c>
      <c r="U72" s="47">
        <v>14</v>
      </c>
      <c r="V72" s="47">
        <v>14.600000000000001</v>
      </c>
      <c r="W72" s="47">
        <v>13</v>
      </c>
      <c r="X72" s="1">
        <f t="shared" si="40"/>
        <v>13.873999999999999</v>
      </c>
      <c r="Y72" s="39"/>
      <c r="Z72" s="39" t="str">
        <f t="shared" si="41"/>
        <v>V</v>
      </c>
      <c r="AA72" s="47">
        <v>15</v>
      </c>
      <c r="AB72" s="47">
        <v>19</v>
      </c>
      <c r="AC72" s="47">
        <v>20</v>
      </c>
      <c r="AD72" s="1">
        <f t="shared" si="42"/>
        <v>18.1</v>
      </c>
      <c r="AE72" s="39"/>
      <c r="AF72" s="39" t="str">
        <f t="shared" si="43"/>
        <v>V</v>
      </c>
      <c r="AG72" s="47">
        <f>'[1]M6'!D75</f>
        <v>12.239999999999998</v>
      </c>
      <c r="AH72" s="47">
        <f>'[1]M6'!E75</f>
        <v>12.974999999999998</v>
      </c>
      <c r="AI72" s="47">
        <f>'[1]M6'!F75</f>
        <v>18</v>
      </c>
      <c r="AJ72" s="1">
        <f t="shared" si="44"/>
        <v>14.318399999999999</v>
      </c>
      <c r="AK72" s="39"/>
      <c r="AL72" s="39" t="str">
        <f t="shared" si="34"/>
        <v>V</v>
      </c>
      <c r="AM72" s="47">
        <v>10</v>
      </c>
      <c r="AN72" s="47">
        <v>18.5</v>
      </c>
      <c r="AO72" s="47">
        <v>12</v>
      </c>
      <c r="AP72" s="1">
        <f t="shared" si="45"/>
        <v>13.93</v>
      </c>
      <c r="AQ72" s="39"/>
      <c r="AR72" s="39" t="str">
        <f t="shared" si="35"/>
        <v>V</v>
      </c>
      <c r="AS72" s="47">
        <f>'[1]M8 '!D74</f>
        <v>18</v>
      </c>
      <c r="AT72" s="47">
        <f>'[1]M8 '!E74</f>
        <v>9</v>
      </c>
      <c r="AU72" s="47">
        <f>'[1]M8 '!F74</f>
        <v>12</v>
      </c>
      <c r="AV72" s="1">
        <f t="shared" si="46"/>
        <v>13.17</v>
      </c>
      <c r="AW72" s="39"/>
      <c r="AX72" s="39" t="str">
        <f t="shared" si="32"/>
        <v>V</v>
      </c>
      <c r="AY72" s="1">
        <f t="shared" si="47"/>
        <v>13.523537500000002</v>
      </c>
      <c r="AZ72" s="65" t="s">
        <v>458</v>
      </c>
    </row>
    <row r="73" spans="1:52" ht="15" customHeight="1">
      <c r="A73" s="44">
        <f t="shared" si="17"/>
        <v>67</v>
      </c>
      <c r="B73" s="24" t="s">
        <v>314</v>
      </c>
      <c r="C73" s="24" t="s">
        <v>315</v>
      </c>
      <c r="D73" s="45">
        <v>7.25</v>
      </c>
      <c r="E73" s="45">
        <v>11.5</v>
      </c>
      <c r="F73" s="46">
        <f t="shared" si="36"/>
        <v>8.95</v>
      </c>
      <c r="G73" s="39" t="str">
        <f>IF(AND(F73&gt;=12,D73&gt;=6,E73&gt;=6),"V",IF(AND(F73&gt;=8,D73&gt;=6,E73&gt;=6),"NV","AR"))</f>
        <v>NV</v>
      </c>
      <c r="H73" s="39" t="s">
        <v>454</v>
      </c>
      <c r="I73" s="45">
        <v>12.75</v>
      </c>
      <c r="J73" s="45">
        <v>12</v>
      </c>
      <c r="K73" s="45">
        <v>10.2</v>
      </c>
      <c r="L73" s="46">
        <f t="shared" si="37"/>
        <v>11.721</v>
      </c>
      <c r="M73" s="39" t="str">
        <f>IF(AND(L73&gt;=12,I73&gt;=6,J73&gt;=6,K73&gt;=6),"V",IF(AND(L73&gt;=8,I73&gt;=6,J73&gt;=6,K73&gt;=6),"NV","AR"))</f>
        <v>NV</v>
      </c>
      <c r="N73" s="39" t="s">
        <v>454</v>
      </c>
      <c r="O73" s="47">
        <v>12</v>
      </c>
      <c r="P73" s="47">
        <v>12</v>
      </c>
      <c r="Q73" s="47">
        <v>12.75</v>
      </c>
      <c r="R73" s="1">
        <f t="shared" si="38"/>
        <v>12.3</v>
      </c>
      <c r="S73" s="39" t="str">
        <f>IF(AND(R73&gt;=12,O73&gt;=6,P73&gt;=6,Q73&gt;=6),"V",IF(AND(R73&gt;=8,O73&gt;=6,P73&gt;=6,Q73&gt;=6),"NV","AR"))</f>
        <v>V</v>
      </c>
      <c r="T73" s="39" t="str">
        <f t="shared" si="39"/>
        <v>V</v>
      </c>
      <c r="U73" s="47">
        <v>13.49</v>
      </c>
      <c r="V73" s="47">
        <v>15.3</v>
      </c>
      <c r="W73" s="47">
        <v>14.19</v>
      </c>
      <c r="X73" s="1">
        <f t="shared" si="40"/>
        <v>14.336400000000001</v>
      </c>
      <c r="Y73" s="39" t="str">
        <f>IF(AND(X73&gt;=12,U73&gt;=6,V73&gt;=6,W73&gt;=6),"V",IF(AND(X73&gt;=8,U73&gt;=6,V73&gt;=6,W73&gt;=6),"NV","AR"))</f>
        <v>V</v>
      </c>
      <c r="Z73" s="39" t="str">
        <f t="shared" si="41"/>
        <v>V</v>
      </c>
      <c r="AA73" s="47">
        <v>17</v>
      </c>
      <c r="AB73" s="47">
        <v>18</v>
      </c>
      <c r="AC73" s="47">
        <v>20</v>
      </c>
      <c r="AD73" s="1">
        <f t="shared" si="42"/>
        <v>18.3</v>
      </c>
      <c r="AE73" s="39" t="str">
        <f>IF(AND(AD73&gt;=12,AA73&gt;=6,AB73&gt;=6,AC73&gt;=6),"V",IF(AND(AD73&gt;=8,AA73&gt;=6,AB73&gt;=6,AC73&gt;=6),"NV","AR"))</f>
        <v>V</v>
      </c>
      <c r="AF73" s="39" t="str">
        <f t="shared" si="43"/>
        <v>V</v>
      </c>
      <c r="AG73" s="47">
        <f>'[1]M6'!D39</f>
        <v>12.224999999999998</v>
      </c>
      <c r="AH73" s="47">
        <f>'[1]M6'!E39</f>
        <v>12.599999999999998</v>
      </c>
      <c r="AI73" s="47">
        <f>'[1]M6'!F39</f>
        <v>18</v>
      </c>
      <c r="AJ73" s="1">
        <f t="shared" si="44"/>
        <v>14.192999999999998</v>
      </c>
      <c r="AK73" s="39" t="str">
        <f>IF(AND(AJ73&gt;=12,AG73&gt;=6,AH73&gt;=6,AI73&gt;=6),"V",IF(AND(AJ73&gt;=8,AG73&gt;=6,AH73&gt;=6,AI73&gt;=6),"NV","AR"))</f>
        <v>V</v>
      </c>
      <c r="AL73" s="39" t="str">
        <f t="shared" si="34"/>
        <v>V</v>
      </c>
      <c r="AM73" s="47">
        <v>9</v>
      </c>
      <c r="AN73" s="47">
        <v>18.5</v>
      </c>
      <c r="AO73" s="45">
        <v>19.5</v>
      </c>
      <c r="AP73" s="1">
        <f t="shared" si="45"/>
        <v>14.879999999999999</v>
      </c>
      <c r="AQ73" s="39" t="str">
        <f>IF(AND(AP73&gt;=12,AM73&gt;=6,AN73&gt;=6,AO73&gt;=6),"V",IF(AND(AP73&gt;=8,AM73&gt;=6,AN73&gt;=6,AO73&gt;=6),"NV","AR"))</f>
        <v>V</v>
      </c>
      <c r="AR73" s="39" t="str">
        <f t="shared" si="35"/>
        <v>V</v>
      </c>
      <c r="AS73" s="47">
        <f>'[1]M8 '!D38</f>
        <v>13.55</v>
      </c>
      <c r="AT73" s="47">
        <f>'[1]M8 '!E38</f>
        <v>9.8</v>
      </c>
      <c r="AU73" s="47">
        <f>'[1]M8 '!F38</f>
        <v>17.5</v>
      </c>
      <c r="AV73" s="1">
        <f t="shared" si="46"/>
        <v>13.15</v>
      </c>
      <c r="AW73" s="39" t="str">
        <f>IF(AND(AV73&gt;=12,AS73&gt;=6,AT73&gt;=6,AU73&gt;=6),"V",IF(AND(AV73&gt;=8,AS73&gt;=6,AT73&gt;=6,AU73&gt;=6),"NV","AR"))</f>
        <v>V</v>
      </c>
      <c r="AX73" s="39" t="str">
        <f t="shared" si="32"/>
        <v>V</v>
      </c>
      <c r="AY73" s="1">
        <f t="shared" si="47"/>
        <v>13.4788</v>
      </c>
      <c r="AZ73" s="39" t="s">
        <v>457</v>
      </c>
    </row>
    <row r="74" spans="1:52" ht="15" customHeight="1">
      <c r="A74" s="44">
        <f t="shared" si="17"/>
        <v>68</v>
      </c>
      <c r="B74" s="24" t="s">
        <v>263</v>
      </c>
      <c r="C74" s="24" t="s">
        <v>264</v>
      </c>
      <c r="D74" s="45">
        <v>9.5</v>
      </c>
      <c r="E74" s="45">
        <v>12</v>
      </c>
      <c r="F74" s="46">
        <f t="shared" si="36"/>
        <v>10.5</v>
      </c>
      <c r="G74" s="39" t="str">
        <f>IF(AND(F74&gt;=12,D74&gt;=6,E74&gt;=6),"V",IF(AND(F74&gt;=8,D74&gt;=6,E74&gt;=6),"NV","AR"))</f>
        <v>NV</v>
      </c>
      <c r="H74" s="39" t="s">
        <v>454</v>
      </c>
      <c r="I74" s="45">
        <v>14</v>
      </c>
      <c r="J74" s="45">
        <v>14.3</v>
      </c>
      <c r="K74" s="45">
        <v>8.400000000000002</v>
      </c>
      <c r="L74" s="46">
        <f t="shared" si="37"/>
        <v>12.558</v>
      </c>
      <c r="M74" s="39" t="str">
        <f>IF(AND(L74&gt;=12,I74&gt;=6,J74&gt;=6,K74&gt;=6),"V",IF(AND(L74&gt;=8,I74&gt;=6,J74&gt;=6,K74&gt;=6),"NV","AR"))</f>
        <v>V</v>
      </c>
      <c r="N74" s="39" t="str">
        <f>IF(AND(L74&gt;=12,I74&gt;=6,J74&gt;=6,K74&gt;=6),"V",IF(AND(L74&gt;=8,I74&gt;=6,J74&gt;=6,K74&gt;=6),"NV","AR"))</f>
        <v>V</v>
      </c>
      <c r="O74" s="47">
        <v>12</v>
      </c>
      <c r="P74" s="47">
        <v>8.5</v>
      </c>
      <c r="Q74" s="47">
        <v>14.5</v>
      </c>
      <c r="R74" s="1">
        <f t="shared" si="38"/>
        <v>12.3</v>
      </c>
      <c r="S74" s="39" t="str">
        <f>IF(AND(R74&gt;=12,O74&gt;=6,P74&gt;=6,Q74&gt;=6),"V",IF(AND(R74&gt;=8,O74&gt;=6,P74&gt;=6,Q74&gt;=6),"NV","AR"))</f>
        <v>V</v>
      </c>
      <c r="T74" s="39" t="str">
        <f t="shared" si="39"/>
        <v>V</v>
      </c>
      <c r="U74" s="47">
        <v>12.521</v>
      </c>
      <c r="V74" s="47">
        <v>12</v>
      </c>
      <c r="W74" s="47">
        <v>12.521</v>
      </c>
      <c r="X74" s="1">
        <f t="shared" si="40"/>
        <v>12.343860000000001</v>
      </c>
      <c r="Y74" s="39" t="str">
        <f>IF(AND(X74&gt;=12,U74&gt;=6,V74&gt;=6,W74&gt;=6),"V",IF(AND(X74&gt;=8,U74&gt;=6,V74&gt;=6,W74&gt;=6),"NV","AR"))</f>
        <v>V</v>
      </c>
      <c r="Z74" s="39" t="str">
        <f t="shared" si="41"/>
        <v>V</v>
      </c>
      <c r="AA74" s="47">
        <v>14</v>
      </c>
      <c r="AB74" s="47">
        <v>19</v>
      </c>
      <c r="AC74" s="47">
        <v>20</v>
      </c>
      <c r="AD74" s="1">
        <f t="shared" si="42"/>
        <v>17.8</v>
      </c>
      <c r="AE74" s="39" t="str">
        <f>IF(AND(AD74&gt;=12,AA74&gt;=6,AB74&gt;=6,AC74&gt;=6),"V",IF(AND(AD74&gt;=8,AA74&gt;=6,AB74&gt;=6,AC74&gt;=6),"NV","AR"))</f>
        <v>V</v>
      </c>
      <c r="AF74" s="39" t="str">
        <f t="shared" si="43"/>
        <v>V</v>
      </c>
      <c r="AG74" s="47">
        <f>'[1]M6'!D9</f>
        <v>13.9</v>
      </c>
      <c r="AH74" s="47">
        <f>'[1]M6'!E9</f>
        <v>8.8</v>
      </c>
      <c r="AI74" s="47">
        <f>'[1]M6'!F9</f>
        <v>14.025</v>
      </c>
      <c r="AJ74" s="1">
        <f t="shared" si="44"/>
        <v>12.308</v>
      </c>
      <c r="AK74" s="39" t="str">
        <f>IF(AND(AJ74&gt;=12,AG74&gt;=6,AH74&gt;=6,AI74&gt;=6),"V",IF(AND(AJ74&gt;=8,AG74&gt;=6,AH74&gt;=6,AI74&gt;=6),"NV","AR"))</f>
        <v>V</v>
      </c>
      <c r="AL74" s="39" t="str">
        <f t="shared" si="34"/>
        <v>V</v>
      </c>
      <c r="AM74" s="47">
        <v>11</v>
      </c>
      <c r="AN74" s="47">
        <v>14</v>
      </c>
      <c r="AO74" s="47">
        <v>17.5</v>
      </c>
      <c r="AP74" s="1">
        <f t="shared" si="45"/>
        <v>13.430000000000001</v>
      </c>
      <c r="AQ74" s="39" t="str">
        <f>IF(AND(AP74&gt;=12,AM74&gt;=6,AN74&gt;=6,AO74&gt;=6),"V",IF(AND(AP74&gt;=8,AM74&gt;=6,AN74&gt;=6,AO74&gt;=6),"NV","AR"))</f>
        <v>V</v>
      </c>
      <c r="AR74" s="39" t="str">
        <f t="shared" si="35"/>
        <v>V</v>
      </c>
      <c r="AS74" s="47">
        <f>'[1]M8 '!D8</f>
        <v>19</v>
      </c>
      <c r="AT74" s="47">
        <f>'[1]M8 '!E8</f>
        <v>18</v>
      </c>
      <c r="AU74" s="47">
        <f>'[1]M8 '!F8</f>
        <v>10</v>
      </c>
      <c r="AV74" s="1">
        <f t="shared" si="46"/>
        <v>16.38</v>
      </c>
      <c r="AW74" s="39" t="str">
        <f>IF(AND(AV74&gt;=12,AS74&gt;=6,AT74&gt;=6,AU74&gt;=6),"V",IF(AND(AV74&gt;=8,AS74&gt;=6,AT74&gt;=6,AU74&gt;=6),"NV","AR"))</f>
        <v>V</v>
      </c>
      <c r="AX74" s="39" t="str">
        <f t="shared" si="32"/>
        <v>V</v>
      </c>
      <c r="AY74" s="1">
        <f t="shared" si="47"/>
        <v>13.452482500000002</v>
      </c>
      <c r="AZ74" s="39" t="s">
        <v>457</v>
      </c>
    </row>
    <row r="75" spans="1:52" ht="15" customHeight="1">
      <c r="A75" s="44">
        <f t="shared" si="17"/>
        <v>69</v>
      </c>
      <c r="B75" s="25" t="s">
        <v>285</v>
      </c>
      <c r="C75" s="23" t="s">
        <v>286</v>
      </c>
      <c r="D75" s="45">
        <v>4.25</v>
      </c>
      <c r="E75" s="45">
        <v>5.75</v>
      </c>
      <c r="F75" s="46">
        <f t="shared" si="36"/>
        <v>4.85</v>
      </c>
      <c r="G75" s="39" t="str">
        <f>IF(AND(F75&gt;=12,D75&gt;=6,E75&gt;=6),"V",IF(AND(F75&gt;=8,D75&gt;=6,E75&gt;=6),"NV","AR"))</f>
        <v>AR</v>
      </c>
      <c r="H75" s="39" t="str">
        <f>IF(AND(F75&gt;=12,D75&gt;=6,E75&gt;=6),"V",IF(AND(F75&gt;=8,D75&gt;=6,E75&gt;=6),"NV","AR"))</f>
        <v>AR</v>
      </c>
      <c r="I75" s="45">
        <v>15.5</v>
      </c>
      <c r="J75" s="45">
        <v>12.9</v>
      </c>
      <c r="K75" s="45">
        <v>12.8</v>
      </c>
      <c r="L75" s="46">
        <f t="shared" si="37"/>
        <v>13.652000000000001</v>
      </c>
      <c r="M75" s="39" t="str">
        <f>IF(AND(L75&gt;=12,I75&gt;=6,J75&gt;=6,K75&gt;=6),"V",IF(AND(L75&gt;=8,I75&gt;=6,J75&gt;=6,K75&gt;=6),"NV","AR"))</f>
        <v>V</v>
      </c>
      <c r="N75" s="39" t="str">
        <f>IF(AND(L75&gt;=12,I75&gt;=6,J75&gt;=6,K75&gt;=6),"V",IF(AND(L75&gt;=8,I75&gt;=6,J75&gt;=6,K75&gt;=6),"NV","AR"))</f>
        <v>V</v>
      </c>
      <c r="O75" s="47">
        <v>12</v>
      </c>
      <c r="P75" s="47">
        <v>13</v>
      </c>
      <c r="Q75" s="47">
        <v>13.5</v>
      </c>
      <c r="R75" s="1">
        <f t="shared" si="38"/>
        <v>12.8</v>
      </c>
      <c r="S75" s="39" t="str">
        <f>IF(AND(R75&gt;=12,O75&gt;=6,P75&gt;=6,Q75&gt;=6),"V",IF(AND(R75&gt;=8,O75&gt;=6,P75&gt;=6,Q75&gt;=6),"NV","AR"))</f>
        <v>V</v>
      </c>
      <c r="T75" s="39" t="str">
        <f t="shared" si="39"/>
        <v>V</v>
      </c>
      <c r="U75" s="47">
        <v>12</v>
      </c>
      <c r="V75" s="47">
        <v>15.1</v>
      </c>
      <c r="W75" s="47">
        <v>10</v>
      </c>
      <c r="X75" s="1">
        <f t="shared" si="40"/>
        <v>12.394000000000002</v>
      </c>
      <c r="Y75" s="39" t="str">
        <f>IF(AND(X75&gt;=12,U75&gt;=6,V75&gt;=6,W75&gt;=6),"V",IF(AND(X75&gt;=8,U75&gt;=6,V75&gt;=6,W75&gt;=6),"NV","AR"))</f>
        <v>V</v>
      </c>
      <c r="Z75" s="39" t="str">
        <f t="shared" si="41"/>
        <v>V</v>
      </c>
      <c r="AA75" s="47">
        <v>17</v>
      </c>
      <c r="AB75" s="47">
        <v>17</v>
      </c>
      <c r="AC75" s="47">
        <v>20</v>
      </c>
      <c r="AD75" s="1">
        <f t="shared" si="42"/>
        <v>17.9</v>
      </c>
      <c r="AE75" s="39" t="str">
        <f>IF(AND(AD75&gt;=12,AA75&gt;=6,AB75&gt;=6,AC75&gt;=6),"V",IF(AND(AD75&gt;=8,AA75&gt;=6,AB75&gt;=6,AC75&gt;=6),"NV","AR"))</f>
        <v>V</v>
      </c>
      <c r="AF75" s="39" t="str">
        <f t="shared" si="43"/>
        <v>V</v>
      </c>
      <c r="AG75" s="47">
        <f>'[1]M6'!D22</f>
        <v>16.7</v>
      </c>
      <c r="AH75" s="47">
        <f>'[1]M6'!E22</f>
        <v>13.575</v>
      </c>
      <c r="AI75" s="47">
        <f>'[1]M6'!F22</f>
        <v>20</v>
      </c>
      <c r="AJ75" s="1">
        <f t="shared" si="44"/>
        <v>16.756</v>
      </c>
      <c r="AK75" s="39" t="str">
        <f>IF(AND(AJ75&gt;=12,AG75&gt;=6,AH75&gt;=6,AI75&gt;=6),"V",IF(AND(AJ75&gt;=8,AG75&gt;=6,AH75&gt;=6,AI75&gt;=6),"NV","AR"))</f>
        <v>V</v>
      </c>
      <c r="AL75" s="39" t="str">
        <f t="shared" si="34"/>
        <v>V</v>
      </c>
      <c r="AM75" s="47">
        <v>8</v>
      </c>
      <c r="AN75" s="47">
        <v>13</v>
      </c>
      <c r="AO75" s="47">
        <v>16.5</v>
      </c>
      <c r="AP75" s="1">
        <f t="shared" si="45"/>
        <v>11.629999999999999</v>
      </c>
      <c r="AQ75" s="39" t="str">
        <f>IF(AND(AP75&gt;=12,AM75&gt;=6,AN75&gt;=6,AO75&gt;=6),"V",IF(AND(AP75&gt;=8,AM75&gt;=6,AN75&gt;=6,AO75&gt;=6),"NV","AR"))</f>
        <v>NV</v>
      </c>
      <c r="AR75" s="39" t="s">
        <v>454</v>
      </c>
      <c r="AS75" s="47">
        <f>'[1]M8 '!D21</f>
        <v>20</v>
      </c>
      <c r="AT75" s="47">
        <f>'[1]M8 '!E21</f>
        <v>19</v>
      </c>
      <c r="AU75" s="47">
        <f>'[1]M8 '!F21</f>
        <v>11</v>
      </c>
      <c r="AV75" s="1">
        <f t="shared" si="46"/>
        <v>17.38</v>
      </c>
      <c r="AW75" s="39" t="str">
        <f>IF(AND(AV75&gt;=12,AS75&gt;=6,AT75&gt;=6,AU75&gt;=6),"V",IF(AND(AV75&gt;=8,AS75&gt;=6,AT75&gt;=6,AU75&gt;=6),"NV","AR"))</f>
        <v>V</v>
      </c>
      <c r="AX75" s="39" t="str">
        <f t="shared" si="32"/>
        <v>V</v>
      </c>
      <c r="AY75" s="1">
        <f t="shared" si="47"/>
        <v>13.42025</v>
      </c>
      <c r="AZ75" s="65" t="s">
        <v>458</v>
      </c>
    </row>
    <row r="76" spans="1:52" ht="15" customHeight="1">
      <c r="A76" s="44">
        <f t="shared" si="17"/>
        <v>70</v>
      </c>
      <c r="B76" s="22" t="s">
        <v>255</v>
      </c>
      <c r="C76" s="23" t="s">
        <v>256</v>
      </c>
      <c r="D76" s="45">
        <v>3.75</v>
      </c>
      <c r="E76" s="45">
        <v>8</v>
      </c>
      <c r="F76" s="46">
        <f t="shared" si="36"/>
        <v>5.45</v>
      </c>
      <c r="G76" s="39" t="str">
        <f>IF(AND(F76&gt;=12,D76&gt;=6,E76&gt;=6),"V",IF(AND(F76&gt;=8,D76&gt;=6,E76&gt;=6),"NV","AR"))</f>
        <v>AR</v>
      </c>
      <c r="H76" s="39" t="str">
        <f>IF(AND(F76&gt;=12,D76&gt;=6,E76&gt;=6),"V",IF(AND(F76&gt;=8,D76&gt;=6,E76&gt;=6),"NV","AR"))</f>
        <v>AR</v>
      </c>
      <c r="I76" s="45">
        <v>12.875</v>
      </c>
      <c r="J76" s="45">
        <v>13</v>
      </c>
      <c r="K76" s="45">
        <v>5.4</v>
      </c>
      <c r="L76" s="46">
        <f t="shared" si="37"/>
        <v>10.8345</v>
      </c>
      <c r="M76" s="39" t="str">
        <f>IF(AND(L76&gt;=12,I76&gt;=6,J76&gt;=6,K76&gt;=6),"V",IF(AND(L76&gt;=8,I76&gt;=6,J76&gt;=6,K76&gt;=6),"NV","AR"))</f>
        <v>AR</v>
      </c>
      <c r="N76" s="39" t="str">
        <f>IF(AND(L76&gt;=12,I76&gt;=6,J76&gt;=6,K76&gt;=6),"V",IF(AND(L76&gt;=8,I76&gt;=6,J76&gt;=6,K76&gt;=6),"NV","AR"))</f>
        <v>AR</v>
      </c>
      <c r="O76" s="47">
        <v>12</v>
      </c>
      <c r="P76" s="47">
        <v>11</v>
      </c>
      <c r="Q76" s="47">
        <v>12.5</v>
      </c>
      <c r="R76" s="1">
        <f t="shared" si="38"/>
        <v>12</v>
      </c>
      <c r="S76" s="39" t="str">
        <f>IF(AND(R76&gt;=12,O76&gt;=6,P76&gt;=6,Q76&gt;=6),"V",IF(AND(R76&gt;=8,O76&gt;=6,P76&gt;=6,Q76&gt;=6),"NV","AR"))</f>
        <v>V</v>
      </c>
      <c r="T76" s="39" t="str">
        <f t="shared" si="39"/>
        <v>V</v>
      </c>
      <c r="U76" s="47">
        <v>13</v>
      </c>
      <c r="V76" s="47">
        <v>13.600000000000001</v>
      </c>
      <c r="W76" s="47">
        <v>13</v>
      </c>
      <c r="X76" s="1">
        <f t="shared" si="40"/>
        <v>13.204</v>
      </c>
      <c r="Y76" s="39" t="str">
        <f>IF(AND(X76&gt;=12,U76&gt;=6,V76&gt;=6,W76&gt;=6),"V",IF(AND(X76&gt;=8,U76&gt;=6,V76&gt;=6,W76&gt;=6),"NV","AR"))</f>
        <v>V</v>
      </c>
      <c r="Z76" s="39" t="str">
        <f t="shared" si="41"/>
        <v>V</v>
      </c>
      <c r="AA76" s="47">
        <v>15</v>
      </c>
      <c r="AB76" s="47">
        <v>19</v>
      </c>
      <c r="AC76" s="47">
        <v>20</v>
      </c>
      <c r="AD76" s="1">
        <f t="shared" si="42"/>
        <v>18.1</v>
      </c>
      <c r="AE76" s="39" t="str">
        <f>IF(AND(AD76&gt;=12,AA76&gt;=6,AB76&gt;=6,AC76&gt;=6),"V",IF(AND(AD76&gt;=8,AA76&gt;=6,AB76&gt;=6,AC76&gt;=6),"NV","AR"))</f>
        <v>V</v>
      </c>
      <c r="AF76" s="39" t="str">
        <f t="shared" si="43"/>
        <v>V</v>
      </c>
      <c r="AG76" s="47">
        <f>'[1]M6'!D5</f>
        <v>15.1</v>
      </c>
      <c r="AH76" s="47">
        <f>'[1]M6'!E5</f>
        <v>13.799999999999997</v>
      </c>
      <c r="AI76" s="47">
        <f>'[1]M6'!F5</f>
        <v>20</v>
      </c>
      <c r="AJ76" s="1">
        <f t="shared" si="44"/>
        <v>16.252000000000002</v>
      </c>
      <c r="AK76" s="39" t="str">
        <f>IF(AND(AJ76&gt;=12,AG76&gt;=6,AH76&gt;=6,AI76&gt;=6),"V",IF(AND(AJ76&gt;=8,AG76&gt;=6,AH76&gt;=6,AI76&gt;=6),"NV","AR"))</f>
        <v>V</v>
      </c>
      <c r="AL76" s="39" t="str">
        <f t="shared" si="34"/>
        <v>V</v>
      </c>
      <c r="AM76" s="47">
        <v>12</v>
      </c>
      <c r="AN76" s="47">
        <v>13</v>
      </c>
      <c r="AO76" s="47">
        <v>14.5</v>
      </c>
      <c r="AP76" s="1">
        <f t="shared" si="45"/>
        <v>12.870000000000001</v>
      </c>
      <c r="AQ76" s="39" t="str">
        <f>IF(AND(AP76&gt;=12,AM76&gt;=6,AN76&gt;=6,AO76&gt;=6),"V",IF(AND(AP76&gt;=8,AM76&gt;=6,AN76&gt;=6,AO76&gt;=6),"NV","AR"))</f>
        <v>V</v>
      </c>
      <c r="AR76" s="39" t="str">
        <f aca="true" t="shared" si="48" ref="AR76:AR85">IF(AND(AP76&gt;=12,AM76&gt;=6,AN76&gt;=6,AO76&gt;=6),"V",IF(AND(AP76&gt;=8,AM76&gt;=6,AN76&gt;=6,AO76&gt;=6),"NV","AR"))</f>
        <v>V</v>
      </c>
      <c r="AS76" s="47">
        <f>'[1]M8 '!D4</f>
        <v>20</v>
      </c>
      <c r="AT76" s="47">
        <f>'[1]M8 '!E4</f>
        <v>20</v>
      </c>
      <c r="AU76" s="47">
        <f>'[1]M8 '!F4</f>
        <v>14</v>
      </c>
      <c r="AV76" s="1">
        <f t="shared" si="46"/>
        <v>18.5</v>
      </c>
      <c r="AW76" s="39" t="str">
        <f>IF(AND(AV76&gt;=12,AS76&gt;=6,AT76&gt;=6,AU76&gt;=6),"V",IF(AND(AV76&gt;=8,AS76&gt;=6,AT76&gt;=6,AU76&gt;=6),"NV","AR"))</f>
        <v>V</v>
      </c>
      <c r="AX76" s="39" t="str">
        <f t="shared" si="32"/>
        <v>V</v>
      </c>
      <c r="AY76" s="1">
        <f t="shared" si="47"/>
        <v>13.401312500000001</v>
      </c>
      <c r="AZ76" s="65" t="s">
        <v>462</v>
      </c>
    </row>
    <row r="77" spans="1:52" ht="15" customHeight="1">
      <c r="A77" s="44">
        <f t="shared" si="17"/>
        <v>71</v>
      </c>
      <c r="B77" s="22" t="s">
        <v>331</v>
      </c>
      <c r="C77" s="23" t="s">
        <v>332</v>
      </c>
      <c r="D77" s="45">
        <v>9</v>
      </c>
      <c r="E77" s="45">
        <v>15.25</v>
      </c>
      <c r="F77" s="46">
        <f t="shared" si="36"/>
        <v>11.5</v>
      </c>
      <c r="G77" s="39"/>
      <c r="H77" s="39" t="s">
        <v>454</v>
      </c>
      <c r="I77" s="45">
        <v>17.25</v>
      </c>
      <c r="J77" s="45">
        <v>15.200000000000001</v>
      </c>
      <c r="K77" s="45">
        <v>11</v>
      </c>
      <c r="L77" s="46">
        <f t="shared" si="37"/>
        <v>14.639000000000001</v>
      </c>
      <c r="M77" s="39"/>
      <c r="N77" s="39" t="str">
        <f>IF(AND(L77&gt;=12,I77&gt;=6,J77&gt;=6,K77&gt;=6),"V",IF(AND(L77&gt;=8,I77&gt;=6,J77&gt;=6,K77&gt;=6),"NV","AR"))</f>
        <v>V</v>
      </c>
      <c r="O77" s="47">
        <v>12.132000000000001</v>
      </c>
      <c r="P77" s="47">
        <v>15</v>
      </c>
      <c r="Q77" s="47">
        <v>17.5</v>
      </c>
      <c r="R77" s="1">
        <f t="shared" si="38"/>
        <v>14.852800000000002</v>
      </c>
      <c r="S77" s="39"/>
      <c r="T77" s="39" t="str">
        <f t="shared" si="39"/>
        <v>V</v>
      </c>
      <c r="U77" s="47">
        <v>12</v>
      </c>
      <c r="V77" s="47">
        <v>13.8</v>
      </c>
      <c r="W77" s="47">
        <v>12</v>
      </c>
      <c r="X77" s="1">
        <f t="shared" si="40"/>
        <v>12.612000000000002</v>
      </c>
      <c r="Y77" s="39"/>
      <c r="Z77" s="39" t="str">
        <f t="shared" si="41"/>
        <v>V</v>
      </c>
      <c r="AA77" s="47">
        <v>17</v>
      </c>
      <c r="AB77" s="47">
        <v>17</v>
      </c>
      <c r="AC77" s="47">
        <v>20</v>
      </c>
      <c r="AD77" s="1">
        <f t="shared" si="42"/>
        <v>17.9</v>
      </c>
      <c r="AE77" s="39"/>
      <c r="AF77" s="39" t="str">
        <f t="shared" si="43"/>
        <v>V</v>
      </c>
      <c r="AG77" s="47">
        <f>'[1]M6'!D49</f>
        <v>8.399999999999999</v>
      </c>
      <c r="AH77" s="47">
        <f>'[1]M6'!E49</f>
        <v>12</v>
      </c>
      <c r="AI77" s="47">
        <f>'[1]M6'!F49</f>
        <v>15</v>
      </c>
      <c r="AJ77" s="1">
        <f t="shared" si="44"/>
        <v>11.663999999999998</v>
      </c>
      <c r="AK77" s="39"/>
      <c r="AL77" s="39" t="s">
        <v>454</v>
      </c>
      <c r="AM77" s="47">
        <v>8</v>
      </c>
      <c r="AN77" s="47">
        <v>18</v>
      </c>
      <c r="AO77" s="47">
        <v>10</v>
      </c>
      <c r="AP77" s="1">
        <f t="shared" si="45"/>
        <v>12.559999999999999</v>
      </c>
      <c r="AQ77" s="39"/>
      <c r="AR77" s="39" t="str">
        <f t="shared" si="48"/>
        <v>V</v>
      </c>
      <c r="AS77" s="47">
        <f>'[1]M8 '!D48</f>
        <v>12</v>
      </c>
      <c r="AT77" s="47">
        <f>'[1]M8 '!E48</f>
        <v>9</v>
      </c>
      <c r="AU77" s="47">
        <f>'[1]M8 '!F48</f>
        <v>14</v>
      </c>
      <c r="AV77" s="1">
        <f t="shared" si="46"/>
        <v>11.39</v>
      </c>
      <c r="AW77" s="39"/>
      <c r="AX77" s="39" t="s">
        <v>454</v>
      </c>
      <c r="AY77" s="1">
        <f t="shared" si="47"/>
        <v>13.389725000000002</v>
      </c>
      <c r="AZ77" s="39" t="s">
        <v>457</v>
      </c>
    </row>
    <row r="78" spans="1:52" ht="15" customHeight="1">
      <c r="A78" s="44">
        <f t="shared" si="17"/>
        <v>72</v>
      </c>
      <c r="B78" s="22" t="s">
        <v>333</v>
      </c>
      <c r="C78" s="23" t="s">
        <v>210</v>
      </c>
      <c r="D78" s="45">
        <v>10</v>
      </c>
      <c r="E78" s="45">
        <v>7</v>
      </c>
      <c r="F78" s="46">
        <f t="shared" si="36"/>
        <v>8.8</v>
      </c>
      <c r="G78" s="39"/>
      <c r="H78" s="39" t="s">
        <v>454</v>
      </c>
      <c r="I78" s="45">
        <v>12.75</v>
      </c>
      <c r="J78" s="45">
        <v>13.1</v>
      </c>
      <c r="K78" s="45">
        <v>8</v>
      </c>
      <c r="L78" s="46">
        <f t="shared" si="37"/>
        <v>11.567</v>
      </c>
      <c r="M78" s="39"/>
      <c r="N78" s="39" t="s">
        <v>454</v>
      </c>
      <c r="O78" s="47">
        <v>12</v>
      </c>
      <c r="P78" s="47">
        <v>12</v>
      </c>
      <c r="Q78" s="47">
        <v>12</v>
      </c>
      <c r="R78" s="1">
        <f t="shared" si="38"/>
        <v>12.000000000000002</v>
      </c>
      <c r="S78" s="39"/>
      <c r="T78" s="39" t="str">
        <f t="shared" si="39"/>
        <v>V</v>
      </c>
      <c r="U78" s="47">
        <v>12</v>
      </c>
      <c r="V78" s="47">
        <v>13.8</v>
      </c>
      <c r="W78" s="47">
        <v>12</v>
      </c>
      <c r="X78" s="1">
        <f t="shared" si="40"/>
        <v>12.612000000000002</v>
      </c>
      <c r="Y78" s="39"/>
      <c r="Z78" s="39" t="str">
        <f t="shared" si="41"/>
        <v>V</v>
      </c>
      <c r="AA78" s="47">
        <v>15</v>
      </c>
      <c r="AB78" s="47">
        <v>17</v>
      </c>
      <c r="AC78" s="47">
        <v>20</v>
      </c>
      <c r="AD78" s="1">
        <f t="shared" si="42"/>
        <v>17.3</v>
      </c>
      <c r="AE78" s="39"/>
      <c r="AF78" s="39" t="str">
        <f t="shared" si="43"/>
        <v>V</v>
      </c>
      <c r="AG78" s="47">
        <f>'[1]M6'!D50</f>
        <v>9.35</v>
      </c>
      <c r="AH78" s="47">
        <f>'[1]M6'!E50</f>
        <v>12.399999999999999</v>
      </c>
      <c r="AI78" s="47">
        <f>'[1]M6'!F50</f>
        <v>20</v>
      </c>
      <c r="AJ78" s="1">
        <f t="shared" si="44"/>
        <v>13.734</v>
      </c>
      <c r="AK78" s="39"/>
      <c r="AL78" s="39" t="str">
        <f aca="true" t="shared" si="49" ref="AL78:AL85">IF(AND(AJ78&gt;=12,AG78&gt;=6,AH78&gt;=6,AI78&gt;=6),"V",IF(AND(AJ78&gt;=8,AG78&gt;=6,AH78&gt;=6,AI78&gt;=6),"NV","AR"))</f>
        <v>V</v>
      </c>
      <c r="AM78" s="47">
        <v>14</v>
      </c>
      <c r="AN78" s="47">
        <v>18</v>
      </c>
      <c r="AO78" s="47">
        <v>12</v>
      </c>
      <c r="AP78" s="1">
        <f t="shared" si="45"/>
        <v>15.32</v>
      </c>
      <c r="AQ78" s="39"/>
      <c r="AR78" s="39" t="str">
        <f t="shared" si="48"/>
        <v>V</v>
      </c>
      <c r="AS78" s="47">
        <f>'[1]M8 '!D49</f>
        <v>20</v>
      </c>
      <c r="AT78" s="47">
        <f>'[1]M8 '!E49</f>
        <v>13</v>
      </c>
      <c r="AU78" s="47">
        <f>'[1]M8 '!F49</f>
        <v>13</v>
      </c>
      <c r="AV78" s="1">
        <f t="shared" si="46"/>
        <v>15.66</v>
      </c>
      <c r="AW78" s="39"/>
      <c r="AX78" s="39" t="str">
        <f aca="true" t="shared" si="50" ref="AX78:AX100">IF(AND(AV78&gt;=12,AS78&gt;=6,AT78&gt;=6,AU78&gt;=6),"V",IF(AND(AV78&gt;=8,AS78&gt;=6,AT78&gt;=6,AU78&gt;=6),"NV","AR"))</f>
        <v>V</v>
      </c>
      <c r="AY78" s="1">
        <f t="shared" si="47"/>
        <v>13.374125</v>
      </c>
      <c r="AZ78" s="39" t="s">
        <v>457</v>
      </c>
    </row>
    <row r="79" spans="1:52" ht="15" customHeight="1">
      <c r="A79" s="44">
        <f t="shared" si="17"/>
        <v>73</v>
      </c>
      <c r="B79" s="24" t="s">
        <v>299</v>
      </c>
      <c r="C79" s="24" t="s">
        <v>300</v>
      </c>
      <c r="D79" s="45">
        <v>8</v>
      </c>
      <c r="E79" s="45">
        <v>13</v>
      </c>
      <c r="F79" s="46">
        <f t="shared" si="36"/>
        <v>10</v>
      </c>
      <c r="G79" s="39" t="str">
        <f>IF(AND(F79&gt;=12,D79&gt;=6,E79&gt;=6),"V",IF(AND(F79&gt;=8,D79&gt;=6,E79&gt;=6),"NV","AR"))</f>
        <v>NV</v>
      </c>
      <c r="H79" s="39" t="s">
        <v>454</v>
      </c>
      <c r="I79" s="45">
        <v>16</v>
      </c>
      <c r="J79" s="45">
        <v>9.8</v>
      </c>
      <c r="K79" s="45">
        <v>12.6</v>
      </c>
      <c r="L79" s="46">
        <f t="shared" si="37"/>
        <v>12.444</v>
      </c>
      <c r="M79" s="39" t="str">
        <f>IF(AND(L79&gt;=12,I79&gt;=6,J79&gt;=6,K79&gt;=6),"V",IF(AND(L79&gt;=8,I79&gt;=6,J79&gt;=6,K79&gt;=6),"NV","AR"))</f>
        <v>V</v>
      </c>
      <c r="N79" s="39" t="str">
        <f>IF(AND(L79&gt;=12,I79&gt;=6,J79&gt;=6,K79&gt;=6),"V",IF(AND(L79&gt;=8,I79&gt;=6,J79&gt;=6,K79&gt;=6),"NV","AR"))</f>
        <v>V</v>
      </c>
      <c r="O79" s="47">
        <v>15.6</v>
      </c>
      <c r="P79" s="47">
        <v>9.5</v>
      </c>
      <c r="Q79" s="47">
        <v>13.25</v>
      </c>
      <c r="R79" s="1">
        <f t="shared" si="38"/>
        <v>13.440000000000001</v>
      </c>
      <c r="S79" s="39" t="str">
        <f>IF(AND(R79&gt;=12,O79&gt;=6,P79&gt;=6,Q79&gt;=6),"V",IF(AND(R79&gt;=8,O79&gt;=6,P79&gt;=6,Q79&gt;=6),"NV","AR"))</f>
        <v>V</v>
      </c>
      <c r="T79" s="39" t="str">
        <f t="shared" si="39"/>
        <v>V</v>
      </c>
      <c r="U79" s="47">
        <v>14.65</v>
      </c>
      <c r="V79" s="47">
        <v>16.3</v>
      </c>
      <c r="W79" s="47">
        <v>15</v>
      </c>
      <c r="X79" s="1">
        <f t="shared" si="40"/>
        <v>15.3265</v>
      </c>
      <c r="Y79" s="39" t="str">
        <f>IF(AND(X79&gt;=12,U79&gt;=6,V79&gt;=6,W79&gt;=6),"V",IF(AND(X79&gt;=8,U79&gt;=6,V79&gt;=6,W79&gt;=6),"NV","AR"))</f>
        <v>V</v>
      </c>
      <c r="Z79" s="39" t="str">
        <f t="shared" si="41"/>
        <v>V</v>
      </c>
      <c r="AA79" s="47">
        <v>18</v>
      </c>
      <c r="AB79" s="47">
        <v>13</v>
      </c>
      <c r="AC79" s="47">
        <v>20</v>
      </c>
      <c r="AD79" s="1">
        <f t="shared" si="42"/>
        <v>16.6</v>
      </c>
      <c r="AE79" s="39" t="str">
        <f>IF(AND(AD79&gt;=12,AA79&gt;=6,AB79&gt;=6,AC79&gt;=6),"V",IF(AND(AD79&gt;=8,AA79&gt;=6,AB79&gt;=6,AC79&gt;=6),"NV","AR"))</f>
        <v>V</v>
      </c>
      <c r="AF79" s="39" t="str">
        <f t="shared" si="43"/>
        <v>V</v>
      </c>
      <c r="AG79" s="47">
        <f>'[1]M6'!D30</f>
        <v>12</v>
      </c>
      <c r="AH79" s="47">
        <f>'[1]M6'!E30</f>
        <v>16.5</v>
      </c>
      <c r="AI79" s="47">
        <f>'[1]M6'!F30</f>
        <v>8.275</v>
      </c>
      <c r="AJ79" s="1">
        <f t="shared" si="44"/>
        <v>12.248000000000001</v>
      </c>
      <c r="AK79" s="39" t="str">
        <f>IF(AND(AJ79&gt;=12,AG79&gt;=6,AH79&gt;=6,AI79&gt;=6),"V",IF(AND(AJ79&gt;=8,AG79&gt;=6,AH79&gt;=6,AI79&gt;=6),"NV","AR"))</f>
        <v>V</v>
      </c>
      <c r="AL79" s="39" t="str">
        <f t="shared" si="49"/>
        <v>V</v>
      </c>
      <c r="AM79" s="47">
        <v>12</v>
      </c>
      <c r="AN79" s="47">
        <v>12</v>
      </c>
      <c r="AO79" s="45">
        <v>16.5</v>
      </c>
      <c r="AP79" s="1">
        <f t="shared" si="45"/>
        <v>12.809999999999999</v>
      </c>
      <c r="AQ79" s="39" t="str">
        <f>IF(AND(AP79&gt;=12,AM79&gt;=6,AN79&gt;=6,AO79&gt;=6),"V",IF(AND(AP79&gt;=8,AM79&gt;=6,AN79&gt;=6,AO79&gt;=6),"NV","AR"))</f>
        <v>V</v>
      </c>
      <c r="AR79" s="39" t="str">
        <f t="shared" si="48"/>
        <v>V</v>
      </c>
      <c r="AS79" s="47">
        <f>'[1]M8 '!D29</f>
        <v>14.75</v>
      </c>
      <c r="AT79" s="47">
        <f>'[1]M8 '!E29</f>
        <v>12</v>
      </c>
      <c r="AU79" s="47">
        <f>'[1]M8 '!F29</f>
        <v>15.75</v>
      </c>
      <c r="AV79" s="1">
        <f t="shared" si="46"/>
        <v>13.9825</v>
      </c>
      <c r="AW79" s="39" t="str">
        <f>IF(AND(AV79&gt;=12,AS79&gt;=6,AT79&gt;=6,AU79&gt;=6),"V",IF(AND(AV79&gt;=8,AS79&gt;=6,AT79&gt;=6,AU79&gt;=6),"NV","AR"))</f>
        <v>V</v>
      </c>
      <c r="AX79" s="39" t="str">
        <f t="shared" si="50"/>
        <v>V</v>
      </c>
      <c r="AY79" s="1">
        <f t="shared" si="47"/>
        <v>13.356375</v>
      </c>
      <c r="AZ79" s="39" t="s">
        <v>457</v>
      </c>
    </row>
    <row r="80" spans="1:52" ht="15" customHeight="1">
      <c r="A80" s="44">
        <f t="shared" si="17"/>
        <v>74</v>
      </c>
      <c r="B80" s="25" t="s">
        <v>414</v>
      </c>
      <c r="C80" s="23" t="s">
        <v>415</v>
      </c>
      <c r="D80" s="45">
        <v>10</v>
      </c>
      <c r="E80" s="45">
        <v>8.25</v>
      </c>
      <c r="F80" s="46">
        <f t="shared" si="36"/>
        <v>9.3</v>
      </c>
      <c r="G80" s="39"/>
      <c r="H80" s="39" t="s">
        <v>454</v>
      </c>
      <c r="I80" s="45">
        <v>14.25</v>
      </c>
      <c r="J80" s="45">
        <v>12.3</v>
      </c>
      <c r="K80" s="45">
        <v>9.700000000000001</v>
      </c>
      <c r="L80" s="46">
        <f t="shared" si="37"/>
        <v>12.157</v>
      </c>
      <c r="M80" s="39"/>
      <c r="N80" s="39" t="str">
        <f>IF(AND(L80&gt;=12,I80&gt;=6,J80&gt;=6,K80&gt;=6),"V",IF(AND(L80&gt;=8,I80&gt;=6,J80&gt;=6,K80&gt;=6),"NV","AR"))</f>
        <v>V</v>
      </c>
      <c r="O80" s="47">
        <v>12.932</v>
      </c>
      <c r="P80" s="47">
        <v>11</v>
      </c>
      <c r="Q80" s="47">
        <v>13</v>
      </c>
      <c r="R80" s="1">
        <f t="shared" si="38"/>
        <v>12.5728</v>
      </c>
      <c r="S80" s="39"/>
      <c r="T80" s="39" t="str">
        <f t="shared" si="39"/>
        <v>V</v>
      </c>
      <c r="U80" s="47">
        <v>14</v>
      </c>
      <c r="V80" s="47">
        <v>15.6</v>
      </c>
      <c r="W80" s="47">
        <v>13.5</v>
      </c>
      <c r="X80" s="1">
        <f t="shared" si="40"/>
        <v>14.379</v>
      </c>
      <c r="Y80" s="39"/>
      <c r="Z80" s="39" t="str">
        <f t="shared" si="41"/>
        <v>V</v>
      </c>
      <c r="AA80" s="47">
        <v>13</v>
      </c>
      <c r="AB80" s="47">
        <v>17</v>
      </c>
      <c r="AC80" s="47">
        <v>20</v>
      </c>
      <c r="AD80" s="1">
        <f t="shared" si="42"/>
        <v>16.700000000000003</v>
      </c>
      <c r="AE80" s="39"/>
      <c r="AF80" s="39" t="str">
        <f t="shared" si="43"/>
        <v>V</v>
      </c>
      <c r="AG80" s="47">
        <f>'[1]M6'!D105</f>
        <v>8.399999999999999</v>
      </c>
      <c r="AH80" s="47">
        <f>'[1]M6'!E105</f>
        <v>10.2</v>
      </c>
      <c r="AI80" s="47">
        <f>'[1]M6'!F105</f>
        <v>20</v>
      </c>
      <c r="AJ80" s="1">
        <f t="shared" si="44"/>
        <v>12.687999999999999</v>
      </c>
      <c r="AK80" s="39"/>
      <c r="AL80" s="39" t="str">
        <f t="shared" si="49"/>
        <v>V</v>
      </c>
      <c r="AM80" s="47">
        <v>12</v>
      </c>
      <c r="AN80" s="47">
        <v>12.5</v>
      </c>
      <c r="AO80" s="47">
        <v>12</v>
      </c>
      <c r="AP80" s="1">
        <f t="shared" si="45"/>
        <v>12.21</v>
      </c>
      <c r="AQ80" s="39"/>
      <c r="AR80" s="39" t="str">
        <f t="shared" si="48"/>
        <v>V</v>
      </c>
      <c r="AS80" s="47">
        <f>'[1]M8 '!D104</f>
        <v>19</v>
      </c>
      <c r="AT80" s="47">
        <f>'[1]M8 '!E104</f>
        <v>19</v>
      </c>
      <c r="AU80" s="47">
        <f>'[1]M8 '!F104</f>
        <v>10</v>
      </c>
      <c r="AV80" s="1">
        <f t="shared" si="46"/>
        <v>16.75</v>
      </c>
      <c r="AW80" s="39"/>
      <c r="AX80" s="39" t="str">
        <f t="shared" si="50"/>
        <v>V</v>
      </c>
      <c r="AY80" s="1">
        <f t="shared" si="47"/>
        <v>13.3446</v>
      </c>
      <c r="AZ80" s="39" t="s">
        <v>457</v>
      </c>
    </row>
    <row r="81" spans="1:52" ht="15" customHeight="1">
      <c r="A81" s="44">
        <f t="shared" si="17"/>
        <v>75</v>
      </c>
      <c r="B81" s="25" t="s">
        <v>364</v>
      </c>
      <c r="C81" s="23" t="s">
        <v>222</v>
      </c>
      <c r="D81" s="45">
        <v>11</v>
      </c>
      <c r="E81" s="45">
        <v>4.5</v>
      </c>
      <c r="F81" s="46">
        <f t="shared" si="36"/>
        <v>8.4</v>
      </c>
      <c r="G81" s="39"/>
      <c r="H81" s="39" t="str">
        <f>IF(AND(F81&gt;=12,D81&gt;=6,E81&gt;=6),"V",IF(AND(F81&gt;=8,D81&gt;=6,E81&gt;=6),"NV","AR"))</f>
        <v>AR</v>
      </c>
      <c r="I81" s="45">
        <v>13</v>
      </c>
      <c r="J81" s="45">
        <v>10.7</v>
      </c>
      <c r="K81" s="45">
        <v>8</v>
      </c>
      <c r="L81" s="46">
        <f t="shared" si="37"/>
        <v>10.634</v>
      </c>
      <c r="M81" s="39"/>
      <c r="N81" s="39" t="s">
        <v>454</v>
      </c>
      <c r="O81" s="47">
        <v>7.532</v>
      </c>
      <c r="P81" s="47">
        <v>10.5</v>
      </c>
      <c r="Q81" s="47">
        <v>12</v>
      </c>
      <c r="R81" s="1">
        <f t="shared" si="38"/>
        <v>9.9128</v>
      </c>
      <c r="S81" s="39"/>
      <c r="T81" s="39" t="s">
        <v>454</v>
      </c>
      <c r="U81" s="47">
        <v>13.5</v>
      </c>
      <c r="V81" s="47">
        <v>12.8</v>
      </c>
      <c r="W81" s="47">
        <v>13.5</v>
      </c>
      <c r="X81" s="1">
        <f t="shared" si="40"/>
        <v>13.262</v>
      </c>
      <c r="Y81" s="39"/>
      <c r="Z81" s="39" t="str">
        <f t="shared" si="41"/>
        <v>V</v>
      </c>
      <c r="AA81" s="47">
        <v>18</v>
      </c>
      <c r="AB81" s="47">
        <v>14</v>
      </c>
      <c r="AC81" s="47">
        <v>20</v>
      </c>
      <c r="AD81" s="1">
        <f t="shared" si="42"/>
        <v>17</v>
      </c>
      <c r="AE81" s="39"/>
      <c r="AF81" s="39" t="str">
        <f t="shared" si="43"/>
        <v>V</v>
      </c>
      <c r="AG81" s="47">
        <f>'[1]M6'!D71</f>
        <v>14</v>
      </c>
      <c r="AH81" s="47">
        <f>'[1]M6'!E71</f>
        <v>11.399999999999999</v>
      </c>
      <c r="AI81" s="47">
        <f>'[1]M6'!F71</f>
        <v>19.75</v>
      </c>
      <c r="AJ81" s="1">
        <f t="shared" si="44"/>
        <v>15.008</v>
      </c>
      <c r="AK81" s="39"/>
      <c r="AL81" s="39" t="str">
        <f t="shared" si="49"/>
        <v>V</v>
      </c>
      <c r="AM81" s="47">
        <v>11</v>
      </c>
      <c r="AN81" s="47">
        <v>19.5</v>
      </c>
      <c r="AO81" s="47">
        <v>16.5</v>
      </c>
      <c r="AP81" s="1">
        <f t="shared" si="45"/>
        <v>15.559999999999999</v>
      </c>
      <c r="AQ81" s="39"/>
      <c r="AR81" s="39" t="str">
        <f t="shared" si="48"/>
        <v>V</v>
      </c>
      <c r="AS81" s="47">
        <f>'[1]M8 '!D70</f>
        <v>20</v>
      </c>
      <c r="AT81" s="47">
        <f>'[1]M8 '!E70</f>
        <v>16</v>
      </c>
      <c r="AU81" s="47">
        <f>'[1]M8 '!F70</f>
        <v>12</v>
      </c>
      <c r="AV81" s="1">
        <f t="shared" si="46"/>
        <v>16.52</v>
      </c>
      <c r="AW81" s="39"/>
      <c r="AX81" s="39" t="str">
        <f t="shared" si="50"/>
        <v>V</v>
      </c>
      <c r="AY81" s="1">
        <f t="shared" si="47"/>
        <v>13.287099999999999</v>
      </c>
      <c r="AZ81" s="65" t="s">
        <v>458</v>
      </c>
    </row>
    <row r="82" spans="1:52" ht="15" customHeight="1">
      <c r="A82" s="44">
        <f t="shared" si="17"/>
        <v>76</v>
      </c>
      <c r="B82" s="22" t="s">
        <v>386</v>
      </c>
      <c r="C82" s="23" t="s">
        <v>269</v>
      </c>
      <c r="D82" s="45">
        <v>7.5</v>
      </c>
      <c r="E82" s="45">
        <v>11.75</v>
      </c>
      <c r="F82" s="46">
        <f t="shared" si="36"/>
        <v>9.2</v>
      </c>
      <c r="G82" s="39" t="str">
        <f>IF(AND(F82&gt;=12,D82&gt;=6,E82&gt;=6),"V",IF(AND(F82&gt;=8,D82&gt;=6,E82&gt;=6),"NV","AR"))</f>
        <v>NV</v>
      </c>
      <c r="H82" s="39" t="s">
        <v>454</v>
      </c>
      <c r="I82" s="45">
        <v>14.375</v>
      </c>
      <c r="J82" s="45">
        <v>12</v>
      </c>
      <c r="K82" s="45">
        <v>8</v>
      </c>
      <c r="L82" s="46">
        <f t="shared" si="37"/>
        <v>11.5925</v>
      </c>
      <c r="M82" s="39" t="str">
        <f>IF(AND(L82&gt;=12,I82&gt;=6,J82&gt;=6,K82&gt;=6),"V",IF(AND(L82&gt;=8,I82&gt;=6,J82&gt;=6,K82&gt;=6),"NV","AR"))</f>
        <v>NV</v>
      </c>
      <c r="N82" s="39" t="s">
        <v>454</v>
      </c>
      <c r="O82" s="47">
        <v>9.9</v>
      </c>
      <c r="P82" s="47">
        <v>12</v>
      </c>
      <c r="Q82" s="47">
        <v>15.75</v>
      </c>
      <c r="R82" s="1">
        <f t="shared" si="38"/>
        <v>12.660000000000002</v>
      </c>
      <c r="S82" s="39" t="str">
        <f>IF(AND(R82&gt;=12,O82&gt;=6,P82&gt;=6,Q82&gt;=6),"V",IF(AND(R82&gt;=8,O82&gt;=6,P82&gt;=6,Q82&gt;=6),"NV","AR"))</f>
        <v>V</v>
      </c>
      <c r="T82" s="39" t="str">
        <f>IF(AND(R82&gt;=12,O82&gt;=6,P82&gt;=6,Q82&gt;=6),"V",IF(AND(R82&gt;=8,O82&gt;=6,P82&gt;=6,Q82&gt;=6),"NV","AR"))</f>
        <v>V</v>
      </c>
      <c r="U82" s="47">
        <v>13</v>
      </c>
      <c r="V82" s="47">
        <v>15.1</v>
      </c>
      <c r="W82" s="47">
        <v>12</v>
      </c>
      <c r="X82" s="1">
        <f t="shared" si="40"/>
        <v>13.384</v>
      </c>
      <c r="Y82" s="39" t="str">
        <f>IF(AND(X82&gt;=12,U82&gt;=6,V82&gt;=6,W82&gt;=6),"V",IF(AND(X82&gt;=8,U82&gt;=6,V82&gt;=6,W82&gt;=6),"NV","AR"))</f>
        <v>V</v>
      </c>
      <c r="Z82" s="39" t="str">
        <f t="shared" si="41"/>
        <v>V</v>
      </c>
      <c r="AA82" s="47">
        <v>15</v>
      </c>
      <c r="AB82" s="47">
        <v>15</v>
      </c>
      <c r="AC82" s="47">
        <v>20</v>
      </c>
      <c r="AD82" s="1">
        <f t="shared" si="42"/>
        <v>16.5</v>
      </c>
      <c r="AE82" s="39" t="str">
        <f>IF(AND(AD82&gt;=12,AA82&gt;=6,AB82&gt;=6,AC82&gt;=6),"V",IF(AND(AD82&gt;=8,AA82&gt;=6,AB82&gt;=6,AC82&gt;=6),"NV","AR"))</f>
        <v>V</v>
      </c>
      <c r="AF82" s="39" t="str">
        <f t="shared" si="43"/>
        <v>V</v>
      </c>
      <c r="AG82" s="47">
        <f>'[1]M6'!D86</f>
        <v>9.5</v>
      </c>
      <c r="AH82" s="47">
        <f>'[1]M6'!E86</f>
        <v>12.974999999999998</v>
      </c>
      <c r="AI82" s="47">
        <f>'[1]M6'!F86</f>
        <v>20</v>
      </c>
      <c r="AJ82" s="1">
        <f t="shared" si="44"/>
        <v>13.972</v>
      </c>
      <c r="AK82" s="39" t="str">
        <f>IF(AND(AJ82&gt;=12,AG82&gt;=6,AH82&gt;=6,AI82&gt;=6),"V",IF(AND(AJ82&gt;=8,AG82&gt;=6,AH82&gt;=6,AI82&gt;=6),"NV","AR"))</f>
        <v>V</v>
      </c>
      <c r="AL82" s="39" t="str">
        <f t="shared" si="49"/>
        <v>V</v>
      </c>
      <c r="AM82" s="47">
        <v>12</v>
      </c>
      <c r="AN82" s="47">
        <v>13.5</v>
      </c>
      <c r="AO82" s="47">
        <v>13.5</v>
      </c>
      <c r="AP82" s="1">
        <f t="shared" si="45"/>
        <v>12.9</v>
      </c>
      <c r="AQ82" s="39" t="str">
        <f>IF(AND(AP82&gt;=12,AM82&gt;=6,AN82&gt;=6,AO82&gt;=6),"V",IF(AND(AP82&gt;=8,AM82&gt;=6,AN82&gt;=6,AO82&gt;=6),"NV","AR"))</f>
        <v>V</v>
      </c>
      <c r="AR82" s="39" t="str">
        <f t="shared" si="48"/>
        <v>V</v>
      </c>
      <c r="AS82" s="47">
        <f>'[1]M8 '!D85</f>
        <v>19</v>
      </c>
      <c r="AT82" s="47">
        <f>'[1]M8 '!E85</f>
        <v>13</v>
      </c>
      <c r="AU82" s="47">
        <f>'[1]M8 '!F85</f>
        <v>15</v>
      </c>
      <c r="AV82" s="1">
        <f t="shared" si="46"/>
        <v>15.78</v>
      </c>
      <c r="AW82" s="39" t="str">
        <f>IF(AND(AV82&gt;=12,AS82&gt;=6,AT82&gt;=6,AU82&gt;=6),"V",IF(AND(AV82&gt;=8,AS82&gt;=6,AT82&gt;=6,AU82&gt;=6),"NV","AR"))</f>
        <v>V</v>
      </c>
      <c r="AX82" s="39" t="str">
        <f t="shared" si="50"/>
        <v>V</v>
      </c>
      <c r="AY82" s="1">
        <f t="shared" si="47"/>
        <v>13.2485625</v>
      </c>
      <c r="AZ82" s="39" t="s">
        <v>457</v>
      </c>
    </row>
    <row r="83" spans="1:52" ht="15" customHeight="1">
      <c r="A83" s="44">
        <f t="shared" si="17"/>
        <v>77</v>
      </c>
      <c r="B83" s="25" t="s">
        <v>388</v>
      </c>
      <c r="C83" s="23" t="s">
        <v>144</v>
      </c>
      <c r="D83" s="45">
        <v>14.5</v>
      </c>
      <c r="E83" s="45">
        <v>7.5</v>
      </c>
      <c r="F83" s="46">
        <f t="shared" si="36"/>
        <v>11.7</v>
      </c>
      <c r="G83" s="39" t="str">
        <f>IF(AND(F83&gt;=12,D83&gt;=6,E83&gt;=6),"V",IF(AND(F83&gt;=8,D83&gt;=6,E83&gt;=6),"NV","AR"))</f>
        <v>NV</v>
      </c>
      <c r="H83" s="39" t="s">
        <v>454</v>
      </c>
      <c r="I83" s="45">
        <v>14.75</v>
      </c>
      <c r="J83" s="45">
        <v>14.100000000000001</v>
      </c>
      <c r="K83" s="45">
        <v>10</v>
      </c>
      <c r="L83" s="46">
        <f t="shared" si="37"/>
        <v>13.147000000000002</v>
      </c>
      <c r="M83" s="39" t="str">
        <f>IF(AND(L83&gt;=12,I83&gt;=6,J83&gt;=6,K83&gt;=6),"V",IF(AND(L83&gt;=8,I83&gt;=6,J83&gt;=6,K83&gt;=6),"NV","AR"))</f>
        <v>V</v>
      </c>
      <c r="N83" s="39" t="str">
        <f>IF(AND(L83&gt;=12,I83&gt;=6,J83&gt;=6,K83&gt;=6),"V",IF(AND(L83&gt;=8,I83&gt;=6,J83&gt;=6,K83&gt;=6),"NV","AR"))</f>
        <v>V</v>
      </c>
      <c r="O83" s="47">
        <v>12</v>
      </c>
      <c r="P83" s="47">
        <v>12.5</v>
      </c>
      <c r="Q83" s="47">
        <v>13.25</v>
      </c>
      <c r="R83" s="1">
        <f t="shared" si="38"/>
        <v>12.600000000000001</v>
      </c>
      <c r="S83" s="39" t="str">
        <f>IF(AND(R83&gt;=12,O83&gt;=6,P83&gt;=6,Q83&gt;=6),"V",IF(AND(R83&gt;=8,O83&gt;=6,P83&gt;=6,Q83&gt;=6),"NV","AR"))</f>
        <v>V</v>
      </c>
      <c r="T83" s="39" t="str">
        <f>IF(AND(R83&gt;=12,O83&gt;=6,P83&gt;=6,Q83&gt;=6),"V",IF(AND(R83&gt;=8,O83&gt;=6,P83&gt;=6,Q83&gt;=6),"NV","AR"))</f>
        <v>V</v>
      </c>
      <c r="U83" s="47">
        <v>11</v>
      </c>
      <c r="V83" s="47">
        <v>15.6</v>
      </c>
      <c r="W83" s="47">
        <v>11</v>
      </c>
      <c r="X83" s="1">
        <f t="shared" si="40"/>
        <v>12.564000000000002</v>
      </c>
      <c r="Y83" s="39" t="str">
        <f>IF(AND(X83&gt;=12,U83&gt;=6,V83&gt;=6,W83&gt;=6),"V",IF(AND(X83&gt;=8,U83&gt;=6,V83&gt;=6,W83&gt;=6),"NV","AR"))</f>
        <v>V</v>
      </c>
      <c r="Z83" s="39" t="str">
        <f t="shared" si="41"/>
        <v>V</v>
      </c>
      <c r="AA83" s="47">
        <v>17</v>
      </c>
      <c r="AB83" s="47">
        <v>17</v>
      </c>
      <c r="AC83" s="47">
        <v>20</v>
      </c>
      <c r="AD83" s="1">
        <f t="shared" si="42"/>
        <v>17.9</v>
      </c>
      <c r="AE83" s="39" t="str">
        <f>IF(AND(AD83&gt;=12,AA83&gt;=6,AB83&gt;=6,AC83&gt;=6),"V",IF(AND(AD83&gt;=8,AA83&gt;=6,AB83&gt;=6,AC83&gt;=6),"NV","AR"))</f>
        <v>V</v>
      </c>
      <c r="AF83" s="39" t="str">
        <f t="shared" si="43"/>
        <v>V</v>
      </c>
      <c r="AG83" s="47">
        <f>'[1]M6'!D88</f>
        <v>13.2</v>
      </c>
      <c r="AH83" s="47">
        <f>'[1]M6'!E88</f>
        <v>12.374999999999998</v>
      </c>
      <c r="AI83" s="47">
        <f>'[1]M6'!F88</f>
        <v>16</v>
      </c>
      <c r="AJ83" s="1">
        <f t="shared" si="44"/>
        <v>13.832</v>
      </c>
      <c r="AK83" s="39" t="str">
        <f>IF(AND(AJ83&gt;=12,AG83&gt;=6,AH83&gt;=6,AI83&gt;=6),"V",IF(AND(AJ83&gt;=8,AG83&gt;=6,AH83&gt;=6,AI83&gt;=6),"NV","AR"))</f>
        <v>V</v>
      </c>
      <c r="AL83" s="39" t="str">
        <f t="shared" si="49"/>
        <v>V</v>
      </c>
      <c r="AM83" s="47">
        <v>10</v>
      </c>
      <c r="AN83" s="47">
        <v>13.5</v>
      </c>
      <c r="AO83" s="47">
        <v>13</v>
      </c>
      <c r="AP83" s="1">
        <f t="shared" si="45"/>
        <v>12.01</v>
      </c>
      <c r="AQ83" s="39" t="str">
        <f>IF(AND(AP83&gt;=12,AM83&gt;=6,AN83&gt;=6,AO83&gt;=6),"V",IF(AND(AP83&gt;=8,AM83&gt;=6,AN83&gt;=6,AO83&gt;=6),"NV","AR"))</f>
        <v>V</v>
      </c>
      <c r="AR83" s="39" t="str">
        <f t="shared" si="48"/>
        <v>V</v>
      </c>
      <c r="AS83" s="47">
        <f>'[1]M8 '!D87</f>
        <v>15</v>
      </c>
      <c r="AT83" s="47">
        <f>'[1]M8 '!E87</f>
        <v>10</v>
      </c>
      <c r="AU83" s="47">
        <f>'[1]M8 '!F87</f>
        <v>11</v>
      </c>
      <c r="AV83" s="1">
        <f t="shared" si="46"/>
        <v>12.15</v>
      </c>
      <c r="AW83" s="39" t="str">
        <f>IF(AND(AV83&gt;=12,AS83&gt;=6,AT83&gt;=6,AU83&gt;=6),"V",IF(AND(AV83&gt;=8,AS83&gt;=6,AT83&gt;=6,AU83&gt;=6),"NV","AR"))</f>
        <v>V</v>
      </c>
      <c r="AX83" s="39" t="str">
        <f t="shared" si="50"/>
        <v>V</v>
      </c>
      <c r="AY83" s="1">
        <f t="shared" si="47"/>
        <v>13.237875</v>
      </c>
      <c r="AZ83" s="39" t="s">
        <v>457</v>
      </c>
    </row>
    <row r="84" spans="1:52" ht="15" customHeight="1">
      <c r="A84" s="44">
        <f t="shared" si="17"/>
        <v>78</v>
      </c>
      <c r="B84" s="25" t="s">
        <v>426</v>
      </c>
      <c r="C84" s="23" t="s">
        <v>427</v>
      </c>
      <c r="D84" s="45">
        <v>12.5</v>
      </c>
      <c r="E84" s="45">
        <v>9.5</v>
      </c>
      <c r="F84" s="46">
        <f t="shared" si="36"/>
        <v>11.3</v>
      </c>
      <c r="G84" s="39" t="str">
        <f>IF(AND(F84&gt;=12,D84&gt;=6,E84&gt;=6),"V",IF(AND(F84&gt;=8,D84&gt;=6,E84&gt;=6),"NV","AR"))</f>
        <v>NV</v>
      </c>
      <c r="H84" s="39" t="s">
        <v>454</v>
      </c>
      <c r="I84" s="45">
        <v>12.875</v>
      </c>
      <c r="J84" s="45">
        <v>14.4</v>
      </c>
      <c r="K84" s="45">
        <v>9.8</v>
      </c>
      <c r="L84" s="46">
        <f t="shared" si="37"/>
        <v>12.654499999999999</v>
      </c>
      <c r="M84" s="39" t="str">
        <f>IF(AND(L84&gt;=12,I84&gt;=6,J84&gt;=6,K84&gt;=6),"V",IF(AND(L84&gt;=8,I84&gt;=6,J84&gt;=6,K84&gt;=6),"NV","AR"))</f>
        <v>V</v>
      </c>
      <c r="N84" s="39" t="str">
        <f>IF(AND(L84&gt;=12,I84&gt;=6,J84&gt;=6,K84&gt;=6),"V",IF(AND(L84&gt;=8,I84&gt;=6,J84&gt;=6,K84&gt;=6),"NV","AR"))</f>
        <v>V</v>
      </c>
      <c r="O84" s="47">
        <v>11.432</v>
      </c>
      <c r="P84" s="47">
        <v>14.5</v>
      </c>
      <c r="Q84" s="47">
        <v>15.5</v>
      </c>
      <c r="R84" s="1">
        <f t="shared" si="38"/>
        <v>13.6728</v>
      </c>
      <c r="S84" s="39" t="str">
        <f>IF(AND(R84&gt;=12,O84&gt;=6,P84&gt;=6,Q84&gt;=6),"V",IF(AND(R84&gt;=8,O84&gt;=6,P84&gt;=6,Q84&gt;=6),"NV","AR"))</f>
        <v>V</v>
      </c>
      <c r="T84" s="39" t="str">
        <f>IF(AND(R84&gt;=12,O84&gt;=6,P84&gt;=6,Q84&gt;=6),"V",IF(AND(R84&gt;=8,O84&gt;=6,P84&gt;=6,Q84&gt;=6),"NV","AR"))</f>
        <v>V</v>
      </c>
      <c r="U84" s="47">
        <v>14</v>
      </c>
      <c r="V84" s="47">
        <v>15.6</v>
      </c>
      <c r="W84" s="47">
        <v>13</v>
      </c>
      <c r="X84" s="1">
        <f t="shared" si="40"/>
        <v>14.213999999999999</v>
      </c>
      <c r="Y84" s="39" t="str">
        <f>IF(AND(X84&gt;=12,U84&gt;=6,V84&gt;=6,W84&gt;=6),"V",IF(AND(X84&gt;=8,U84&gt;=6,V84&gt;=6,W84&gt;=6),"NV","AR"))</f>
        <v>V</v>
      </c>
      <c r="Z84" s="39" t="str">
        <f t="shared" si="41"/>
        <v>V</v>
      </c>
      <c r="AA84" s="47">
        <v>14</v>
      </c>
      <c r="AB84" s="47">
        <v>12</v>
      </c>
      <c r="AC84" s="47">
        <v>20</v>
      </c>
      <c r="AD84" s="1">
        <f t="shared" si="42"/>
        <v>15</v>
      </c>
      <c r="AE84" s="39" t="str">
        <f>IF(AND(AD84&gt;=12,AA84&gt;=6,AB84&gt;=6,AC84&gt;=6),"V",IF(AND(AD84&gt;=8,AA84&gt;=6,AB84&gt;=6,AC84&gt;=6),"NV","AR"))</f>
        <v>V</v>
      </c>
      <c r="AF84" s="39" t="str">
        <f t="shared" si="43"/>
        <v>V</v>
      </c>
      <c r="AG84" s="47">
        <f>'[1]M6'!D113</f>
        <v>9.23</v>
      </c>
      <c r="AH84" s="47">
        <f>'[1]M6'!E113</f>
        <v>9.1</v>
      </c>
      <c r="AI84" s="47">
        <f>'[1]M6'!F113</f>
        <v>18.75</v>
      </c>
      <c r="AJ84" s="1">
        <f t="shared" si="44"/>
        <v>12.2348</v>
      </c>
      <c r="AK84" s="39" t="str">
        <f>IF(AND(AJ84&gt;=12,AG84&gt;=6,AH84&gt;=6,AI84&gt;=6),"V",IF(AND(AJ84&gt;=8,AG84&gt;=6,AH84&gt;=6,AI84&gt;=6),"NV","AR"))</f>
        <v>V</v>
      </c>
      <c r="AL84" s="39" t="str">
        <f t="shared" si="49"/>
        <v>V</v>
      </c>
      <c r="AM84" s="47">
        <v>12</v>
      </c>
      <c r="AN84" s="47">
        <v>16</v>
      </c>
      <c r="AO84" s="47">
        <v>12.5</v>
      </c>
      <c r="AP84" s="1">
        <f t="shared" si="45"/>
        <v>13.77</v>
      </c>
      <c r="AQ84" s="39" t="str">
        <f>IF(AND(AP84&gt;=12,AM84&gt;=6,AN84&gt;=6,AO84&gt;=6),"V",IF(AND(AP84&gt;=8,AM84&gt;=6,AN84&gt;=6,AO84&gt;=6),"NV","AR"))</f>
        <v>V</v>
      </c>
      <c r="AR84" s="39" t="str">
        <f t="shared" si="48"/>
        <v>V</v>
      </c>
      <c r="AS84" s="47">
        <f>'[1]M8 '!D112</f>
        <v>14</v>
      </c>
      <c r="AT84" s="47">
        <f>'[1]M8 '!E112</f>
        <v>12</v>
      </c>
      <c r="AU84" s="47">
        <f>'[1]M8 '!F112</f>
        <v>13</v>
      </c>
      <c r="AV84" s="1">
        <f t="shared" si="46"/>
        <v>13.01</v>
      </c>
      <c r="AW84" s="39" t="str">
        <f>IF(AND(AV84&gt;=12,AS84&gt;=6,AT84&gt;=6,AU84&gt;=6),"V",IF(AND(AV84&gt;=8,AS84&gt;=6,AT84&gt;=6,AU84&gt;=6),"NV","AR"))</f>
        <v>V</v>
      </c>
      <c r="AX84" s="39" t="str">
        <f t="shared" si="50"/>
        <v>V</v>
      </c>
      <c r="AY84" s="1">
        <f t="shared" si="47"/>
        <v>13.2320125</v>
      </c>
      <c r="AZ84" s="39" t="s">
        <v>457</v>
      </c>
    </row>
    <row r="85" spans="1:52" ht="15" customHeight="1">
      <c r="A85" s="44">
        <f t="shared" si="17"/>
        <v>79</v>
      </c>
      <c r="B85" s="25" t="s">
        <v>318</v>
      </c>
      <c r="C85" s="23" t="s">
        <v>319</v>
      </c>
      <c r="D85" s="45">
        <v>5.5</v>
      </c>
      <c r="E85" s="45">
        <v>10.75</v>
      </c>
      <c r="F85" s="46">
        <f t="shared" si="36"/>
        <v>7.6</v>
      </c>
      <c r="G85" s="39" t="str">
        <f>IF(AND(F85&gt;=12,D85&gt;=6,E85&gt;=6),"V",IF(AND(F85&gt;=8,D85&gt;=6,E85&gt;=6),"NV","AR"))</f>
        <v>AR</v>
      </c>
      <c r="H85" s="39" t="str">
        <f>IF(AND(F85&gt;=12,D85&gt;=6,E85&gt;=6),"V",IF(AND(F85&gt;=8,D85&gt;=6,E85&gt;=6),"NV","AR"))</f>
        <v>AR</v>
      </c>
      <c r="I85" s="45">
        <v>13.75</v>
      </c>
      <c r="J85" s="45">
        <v>12.9</v>
      </c>
      <c r="K85" s="45">
        <v>10.4</v>
      </c>
      <c r="L85" s="46">
        <f t="shared" si="37"/>
        <v>12.455</v>
      </c>
      <c r="M85" s="39" t="str">
        <f>IF(AND(L85&gt;=12,I85&gt;=6,J85&gt;=6,K85&gt;=6),"V",IF(AND(L85&gt;=8,I85&gt;=6,J85&gt;=6,K85&gt;=6),"NV","AR"))</f>
        <v>V</v>
      </c>
      <c r="N85" s="39" t="str">
        <f>IF(AND(L85&gt;=12,I85&gt;=6,J85&gt;=6,K85&gt;=6),"V",IF(AND(L85&gt;=8,I85&gt;=6,J85&gt;=6,K85&gt;=6),"NV","AR"))</f>
        <v>V</v>
      </c>
      <c r="O85" s="47">
        <v>12</v>
      </c>
      <c r="P85" s="47">
        <v>11</v>
      </c>
      <c r="Q85" s="47">
        <v>12.5</v>
      </c>
      <c r="R85" s="1">
        <f t="shared" si="38"/>
        <v>12</v>
      </c>
      <c r="S85" s="39" t="str">
        <f>IF(AND(R85&gt;=12,O85&gt;=6,P85&gt;=6,Q85&gt;=6),"V",IF(AND(R85&gt;=8,O85&gt;=6,P85&gt;=6,Q85&gt;=6),"NV","AR"))</f>
        <v>V</v>
      </c>
      <c r="T85" s="39" t="str">
        <f>IF(AND(R85&gt;=12,O85&gt;=6,P85&gt;=6,Q85&gt;=6),"V",IF(AND(R85&gt;=8,O85&gt;=6,P85&gt;=6,Q85&gt;=6),"NV","AR"))</f>
        <v>V</v>
      </c>
      <c r="U85" s="47">
        <v>13</v>
      </c>
      <c r="V85" s="47">
        <v>14.1</v>
      </c>
      <c r="W85" s="47">
        <v>14.5</v>
      </c>
      <c r="X85" s="1">
        <f t="shared" si="40"/>
        <v>13.869</v>
      </c>
      <c r="Y85" s="39" t="str">
        <f>IF(AND(X85&gt;=12,U85&gt;=6,V85&gt;=6,W85&gt;=6),"V",IF(AND(X85&gt;=8,U85&gt;=6,V85&gt;=6,W85&gt;=6),"NV","AR"))</f>
        <v>V</v>
      </c>
      <c r="Z85" s="39" t="str">
        <f t="shared" si="41"/>
        <v>V</v>
      </c>
      <c r="AA85" s="47">
        <v>15</v>
      </c>
      <c r="AB85" s="47">
        <v>17</v>
      </c>
      <c r="AC85" s="47">
        <v>20</v>
      </c>
      <c r="AD85" s="1">
        <f t="shared" si="42"/>
        <v>17.3</v>
      </c>
      <c r="AE85" s="39" t="str">
        <f>IF(AND(AD85&gt;=12,AA85&gt;=6,AB85&gt;=6,AC85&gt;=6),"V",IF(AND(AD85&gt;=8,AA85&gt;=6,AB85&gt;=6,AC85&gt;=6),"NV","AR"))</f>
        <v>V</v>
      </c>
      <c r="AF85" s="39" t="str">
        <f t="shared" si="43"/>
        <v>V</v>
      </c>
      <c r="AG85" s="47">
        <f>'[1]M6'!D41</f>
        <v>11.2</v>
      </c>
      <c r="AH85" s="47">
        <f>'[1]M6'!E41</f>
        <v>8.6</v>
      </c>
      <c r="AI85" s="47">
        <f>'[1]M6'!F41</f>
        <v>18.75</v>
      </c>
      <c r="AJ85" s="1">
        <f t="shared" si="44"/>
        <v>12.783999999999999</v>
      </c>
      <c r="AK85" s="39" t="str">
        <f>IF(AND(AJ85&gt;=12,AG85&gt;=6,AH85&gt;=6,AI85&gt;=6),"V",IF(AND(AJ85&gt;=8,AG85&gt;=6,AH85&gt;=6,AI85&gt;=6),"NV","AR"))</f>
        <v>V</v>
      </c>
      <c r="AL85" s="39" t="str">
        <f t="shared" si="49"/>
        <v>V</v>
      </c>
      <c r="AM85" s="47">
        <v>12</v>
      </c>
      <c r="AN85" s="47">
        <v>15.5</v>
      </c>
      <c r="AO85" s="45">
        <v>14</v>
      </c>
      <c r="AP85" s="1">
        <f t="shared" si="45"/>
        <v>13.83</v>
      </c>
      <c r="AQ85" s="39" t="str">
        <f>IF(AND(AP85&gt;=12,AM85&gt;=6,AN85&gt;=6,AO85&gt;=6),"V",IF(AND(AP85&gt;=8,AM85&gt;=6,AN85&gt;=6,AO85&gt;=6),"NV","AR"))</f>
        <v>V</v>
      </c>
      <c r="AR85" s="39" t="str">
        <f t="shared" si="48"/>
        <v>V</v>
      </c>
      <c r="AS85" s="47">
        <f>'[1]M8 '!D40</f>
        <v>15</v>
      </c>
      <c r="AT85" s="47">
        <f>'[1]M8 '!E40</f>
        <v>19</v>
      </c>
      <c r="AU85" s="47">
        <f>'[1]M8 '!F40</f>
        <v>13</v>
      </c>
      <c r="AV85" s="1">
        <f t="shared" si="46"/>
        <v>15.98</v>
      </c>
      <c r="AW85" s="39" t="str">
        <f>IF(AND(AV85&gt;=12,AS85&gt;=6,AT85&gt;=6,AU85&gt;=6),"V",IF(AND(AV85&gt;=8,AS85&gt;=6,AT85&gt;=6,AU85&gt;=6),"NV","AR"))</f>
        <v>V</v>
      </c>
      <c r="AX85" s="39" t="str">
        <f t="shared" si="50"/>
        <v>V</v>
      </c>
      <c r="AY85" s="1">
        <f t="shared" si="47"/>
        <v>13.227250000000002</v>
      </c>
      <c r="AZ85" s="65" t="s">
        <v>458</v>
      </c>
    </row>
    <row r="86" spans="1:52" ht="15" customHeight="1">
      <c r="A86" s="44">
        <f t="shared" si="17"/>
        <v>80</v>
      </c>
      <c r="B86" s="24" t="s">
        <v>411</v>
      </c>
      <c r="C86" s="24" t="s">
        <v>84</v>
      </c>
      <c r="D86" s="45">
        <v>5</v>
      </c>
      <c r="E86" s="45">
        <v>7.25</v>
      </c>
      <c r="F86" s="46">
        <f t="shared" si="36"/>
        <v>5.9</v>
      </c>
      <c r="G86" s="39"/>
      <c r="H86" s="39" t="str">
        <f>IF(AND(F86&gt;=12,D86&gt;=6,E86&gt;=6),"V",IF(AND(F86&gt;=8,D86&gt;=6,E86&gt;=6),"NV","AR"))</f>
        <v>AR</v>
      </c>
      <c r="I86" s="45">
        <v>12.75</v>
      </c>
      <c r="J86" s="45">
        <v>12</v>
      </c>
      <c r="K86" s="45">
        <v>11.4</v>
      </c>
      <c r="L86" s="46">
        <f t="shared" si="37"/>
        <v>12.057</v>
      </c>
      <c r="M86" s="39"/>
      <c r="N86" s="39" t="str">
        <f>IF(AND(L86&gt;=12,I86&gt;=6,J86&gt;=6,K86&gt;=6),"V",IF(AND(L86&gt;=8,I86&gt;=6,J86&gt;=6,K86&gt;=6),"NV","AR"))</f>
        <v>V</v>
      </c>
      <c r="O86" s="47">
        <v>18.8</v>
      </c>
      <c r="P86" s="47">
        <v>16</v>
      </c>
      <c r="Q86" s="47">
        <v>18</v>
      </c>
      <c r="R86" s="1">
        <f t="shared" si="38"/>
        <v>17.92</v>
      </c>
      <c r="S86" s="39"/>
      <c r="T86" s="39" t="str">
        <f>IF(AND(R86&gt;=12,O86&gt;=6,P86&gt;=6,Q86&gt;=6),"V",IF(AND(R86&gt;=8,O86&gt;=6,P86&gt;=6,Q86&gt;=6),"NV","AR"))</f>
        <v>V</v>
      </c>
      <c r="U86" s="47">
        <v>16.192</v>
      </c>
      <c r="V86" s="47">
        <v>14.8</v>
      </c>
      <c r="W86" s="47">
        <v>16.542</v>
      </c>
      <c r="X86" s="1">
        <f t="shared" si="40"/>
        <v>15.834220000000002</v>
      </c>
      <c r="Y86" s="39"/>
      <c r="Z86" s="39" t="str">
        <f t="shared" si="41"/>
        <v>V</v>
      </c>
      <c r="AA86" s="47">
        <v>17</v>
      </c>
      <c r="AB86" s="47">
        <v>13</v>
      </c>
      <c r="AC86" s="47">
        <v>20</v>
      </c>
      <c r="AD86" s="1">
        <f t="shared" si="42"/>
        <v>16.3</v>
      </c>
      <c r="AE86" s="39"/>
      <c r="AF86" s="39" t="str">
        <f t="shared" si="43"/>
        <v>V</v>
      </c>
      <c r="AG86" s="47">
        <f>'[1]M6'!D103</f>
        <v>8.6</v>
      </c>
      <c r="AH86" s="47">
        <f>'[1]M6'!E103</f>
        <v>11.399999999999999</v>
      </c>
      <c r="AI86" s="47">
        <f>'[1]M6'!F103</f>
        <v>13.775</v>
      </c>
      <c r="AJ86" s="1">
        <f t="shared" si="44"/>
        <v>11.152000000000001</v>
      </c>
      <c r="AK86" s="39"/>
      <c r="AL86" s="39" t="s">
        <v>454</v>
      </c>
      <c r="AM86" s="47">
        <v>9</v>
      </c>
      <c r="AN86" s="47">
        <v>12</v>
      </c>
      <c r="AO86" s="47">
        <v>13</v>
      </c>
      <c r="AP86" s="1">
        <f t="shared" si="45"/>
        <v>10.98</v>
      </c>
      <c r="AQ86" s="39"/>
      <c r="AR86" s="39" t="s">
        <v>454</v>
      </c>
      <c r="AS86" s="47">
        <f>'[1]M8 '!D102</f>
        <v>16.15</v>
      </c>
      <c r="AT86" s="47">
        <f>'[1]M8 '!E102</f>
        <v>15.2</v>
      </c>
      <c r="AU86" s="47">
        <f>'[1]M8 '!F102</f>
        <v>15.5</v>
      </c>
      <c r="AV86" s="1">
        <f t="shared" si="46"/>
        <v>15.636</v>
      </c>
      <c r="AW86" s="39"/>
      <c r="AX86" s="39" t="str">
        <f t="shared" si="50"/>
        <v>V</v>
      </c>
      <c r="AY86" s="1">
        <f t="shared" si="47"/>
        <v>13.222402500000001</v>
      </c>
      <c r="AZ86" s="65" t="s">
        <v>458</v>
      </c>
    </row>
    <row r="87" spans="1:52" ht="15" customHeight="1">
      <c r="A87" s="44">
        <f t="shared" si="17"/>
        <v>81</v>
      </c>
      <c r="B87" s="22" t="s">
        <v>270</v>
      </c>
      <c r="C87" s="23" t="s">
        <v>271</v>
      </c>
      <c r="D87" s="45">
        <v>5.5</v>
      </c>
      <c r="E87" s="45">
        <v>15.5</v>
      </c>
      <c r="F87" s="46">
        <f t="shared" si="36"/>
        <v>9.5</v>
      </c>
      <c r="G87" s="39" t="str">
        <f>IF(AND(F87&gt;=12,D87&gt;=6,E87&gt;=6),"V",IF(AND(F87&gt;=8,D87&gt;=6,E87&gt;=6),"NV","AR"))</f>
        <v>AR</v>
      </c>
      <c r="H87" s="39" t="str">
        <f>IF(AND(F87&gt;=12,D87&gt;=6,E87&gt;=6),"V",IF(AND(F87&gt;=8,D87&gt;=6,E87&gt;=6),"NV","AR"))</f>
        <v>AR</v>
      </c>
      <c r="I87" s="45">
        <v>12.25</v>
      </c>
      <c r="J87" s="45">
        <v>13.8</v>
      </c>
      <c r="K87" s="45">
        <v>8.6</v>
      </c>
      <c r="L87" s="46">
        <f t="shared" si="37"/>
        <v>11.879</v>
      </c>
      <c r="M87" s="39" t="str">
        <f>IF(AND(L87&gt;=12,I87&gt;=6,J87&gt;=6,K87&gt;=6),"V",IF(AND(L87&gt;=8,I87&gt;=6,J87&gt;=6,K87&gt;=6),"NV","AR"))</f>
        <v>NV</v>
      </c>
      <c r="N87" s="39" t="s">
        <v>454</v>
      </c>
      <c r="O87" s="47">
        <v>9.7</v>
      </c>
      <c r="P87" s="47">
        <v>7.5</v>
      </c>
      <c r="Q87" s="47">
        <v>9.75</v>
      </c>
      <c r="R87" s="1">
        <f t="shared" si="38"/>
        <v>9.280000000000001</v>
      </c>
      <c r="S87" s="39" t="str">
        <f>IF(AND(R87&gt;=12,O87&gt;=6,P87&gt;=6,Q87&gt;=6),"V",IF(AND(R87&gt;=8,O87&gt;=6,P87&gt;=6,Q87&gt;=6),"NV","AR"))</f>
        <v>NV</v>
      </c>
      <c r="T87" s="39" t="s">
        <v>454</v>
      </c>
      <c r="U87" s="47">
        <v>13</v>
      </c>
      <c r="V87" s="47">
        <v>14.600000000000001</v>
      </c>
      <c r="W87" s="47">
        <v>12</v>
      </c>
      <c r="X87" s="1">
        <f t="shared" si="40"/>
        <v>13.214000000000002</v>
      </c>
      <c r="Y87" s="39" t="str">
        <f>IF(AND(X87&gt;=12,U87&gt;=6,V87&gt;=6,W87&gt;=6),"V",IF(AND(X87&gt;=8,U87&gt;=6,V87&gt;=6,W87&gt;=6),"NV","AR"))</f>
        <v>V</v>
      </c>
      <c r="Z87" s="39" t="str">
        <f t="shared" si="41"/>
        <v>V</v>
      </c>
      <c r="AA87" s="47">
        <v>13</v>
      </c>
      <c r="AB87" s="47">
        <v>17</v>
      </c>
      <c r="AC87" s="47">
        <v>20</v>
      </c>
      <c r="AD87" s="1">
        <f t="shared" si="42"/>
        <v>16.700000000000003</v>
      </c>
      <c r="AE87" s="39" t="str">
        <f>IF(AND(AD87&gt;=12,AA87&gt;=6,AB87&gt;=6,AC87&gt;=6),"V",IF(AND(AD87&gt;=8,AA87&gt;=6,AB87&gt;=6,AC87&gt;=6),"NV","AR"))</f>
        <v>V</v>
      </c>
      <c r="AF87" s="39" t="str">
        <f t="shared" si="43"/>
        <v>V</v>
      </c>
      <c r="AG87" s="47">
        <f>'[1]M6'!D13</f>
        <v>12.599999999999998</v>
      </c>
      <c r="AH87" s="47">
        <f>'[1]M6'!E13</f>
        <v>11.399999999999999</v>
      </c>
      <c r="AI87" s="47">
        <f>'[1]M6'!F13</f>
        <v>20</v>
      </c>
      <c r="AJ87" s="1">
        <f t="shared" si="44"/>
        <v>14.583999999999998</v>
      </c>
      <c r="AK87" s="39" t="str">
        <f>IF(AND(AJ87&gt;=12,AG87&gt;=6,AH87&gt;=6,AI87&gt;=6),"V",IF(AND(AJ87&gt;=8,AG87&gt;=6,AH87&gt;=6,AI87&gt;=6),"NV","AR"))</f>
        <v>V</v>
      </c>
      <c r="AL87" s="39" t="str">
        <f>IF(AND(AJ87&gt;=12,AG87&gt;=6,AH87&gt;=6,AI87&gt;=6),"V",IF(AND(AJ87&gt;=8,AG87&gt;=6,AH87&gt;=6,AI87&gt;=6),"NV","AR"))</f>
        <v>V</v>
      </c>
      <c r="AM87" s="47">
        <v>9</v>
      </c>
      <c r="AN87" s="47">
        <v>14.5</v>
      </c>
      <c r="AO87" s="47">
        <v>18</v>
      </c>
      <c r="AP87" s="1">
        <f t="shared" si="45"/>
        <v>12.93</v>
      </c>
      <c r="AQ87" s="39" t="str">
        <f>IF(AND(AP87&gt;=12,AM87&gt;=6,AN87&gt;=6,AO87&gt;=6),"V",IF(AND(AP87&gt;=8,AM87&gt;=6,AN87&gt;=6,AO87&gt;=6),"NV","AR"))</f>
        <v>V</v>
      </c>
      <c r="AR87" s="39" t="str">
        <f aca="true" t="shared" si="51" ref="AR87:AR92">IF(AND(AP87&gt;=12,AM87&gt;=6,AN87&gt;=6,AO87&gt;=6),"V",IF(AND(AP87&gt;=8,AM87&gt;=6,AN87&gt;=6,AO87&gt;=6),"NV","AR"))</f>
        <v>V</v>
      </c>
      <c r="AS87" s="47">
        <f>'[1]M8 '!D12</f>
        <v>20</v>
      </c>
      <c r="AT87" s="47">
        <f>'[1]M8 '!E12</f>
        <v>19</v>
      </c>
      <c r="AU87" s="47">
        <f>'[1]M8 '!F12</f>
        <v>11</v>
      </c>
      <c r="AV87" s="1">
        <f t="shared" si="46"/>
        <v>17.38</v>
      </c>
      <c r="AW87" s="39" t="str">
        <f>IF(AND(AV87&gt;=12,AS87&gt;=6,AT87&gt;=6,AU87&gt;=6),"V",IF(AND(AV87&gt;=8,AS87&gt;=6,AT87&gt;=6,AU87&gt;=6),"NV","AR"))</f>
        <v>V</v>
      </c>
      <c r="AX87" s="39" t="str">
        <f t="shared" si="50"/>
        <v>V</v>
      </c>
      <c r="AY87" s="1">
        <f t="shared" si="47"/>
        <v>13.183375000000002</v>
      </c>
      <c r="AZ87" s="65" t="s">
        <v>458</v>
      </c>
    </row>
    <row r="88" spans="1:52" ht="15" customHeight="1">
      <c r="A88" s="44">
        <f t="shared" si="17"/>
        <v>82</v>
      </c>
      <c r="B88" s="22" t="s">
        <v>342</v>
      </c>
      <c r="C88" s="23" t="s">
        <v>343</v>
      </c>
      <c r="D88" s="45">
        <v>11.5</v>
      </c>
      <c r="E88" s="45">
        <v>10.25</v>
      </c>
      <c r="F88" s="46">
        <f t="shared" si="36"/>
        <v>11</v>
      </c>
      <c r="G88" s="39"/>
      <c r="H88" s="39" t="s">
        <v>454</v>
      </c>
      <c r="I88" s="45">
        <v>12.25</v>
      </c>
      <c r="J88" s="45">
        <v>12.600000000000001</v>
      </c>
      <c r="K88" s="45">
        <v>12</v>
      </c>
      <c r="L88" s="46">
        <f t="shared" si="37"/>
        <v>12.327000000000002</v>
      </c>
      <c r="M88" s="39"/>
      <c r="N88" s="39" t="str">
        <f>IF(AND(L88&gt;=12,I88&gt;=6,J88&gt;=6,K88&gt;=6),"V",IF(AND(L88&gt;=8,I88&gt;=6,J88&gt;=6,K88&gt;=6),"NV","AR"))</f>
        <v>V</v>
      </c>
      <c r="O88" s="47">
        <v>11.066</v>
      </c>
      <c r="P88" s="47">
        <v>9</v>
      </c>
      <c r="Q88" s="47">
        <v>13.75</v>
      </c>
      <c r="R88" s="1">
        <f t="shared" si="38"/>
        <v>11.7264</v>
      </c>
      <c r="S88" s="39"/>
      <c r="T88" s="39" t="s">
        <v>454</v>
      </c>
      <c r="U88" s="47">
        <v>13.5</v>
      </c>
      <c r="V88" s="47">
        <v>12.8</v>
      </c>
      <c r="W88" s="47">
        <v>13.5</v>
      </c>
      <c r="X88" s="1">
        <f t="shared" si="40"/>
        <v>13.262</v>
      </c>
      <c r="Y88" s="39"/>
      <c r="Z88" s="39" t="str">
        <f t="shared" si="41"/>
        <v>V</v>
      </c>
      <c r="AA88" s="47">
        <v>15</v>
      </c>
      <c r="AB88" s="47">
        <v>15</v>
      </c>
      <c r="AC88" s="47">
        <v>20</v>
      </c>
      <c r="AD88" s="1">
        <f t="shared" si="42"/>
        <v>16.5</v>
      </c>
      <c r="AE88" s="39"/>
      <c r="AF88" s="39" t="str">
        <f t="shared" si="43"/>
        <v>V</v>
      </c>
      <c r="AG88" s="47">
        <f>'[1]M6'!D57</f>
        <v>9.424999999999999</v>
      </c>
      <c r="AH88" s="47">
        <f>'[1]M6'!E57</f>
        <v>14.2</v>
      </c>
      <c r="AI88" s="47">
        <f>'[1]M6'!F57</f>
        <v>12</v>
      </c>
      <c r="AJ88" s="1">
        <f t="shared" si="44"/>
        <v>11.777</v>
      </c>
      <c r="AK88" s="39"/>
      <c r="AL88" s="39" t="s">
        <v>454</v>
      </c>
      <c r="AM88" s="47">
        <v>12</v>
      </c>
      <c r="AN88" s="47">
        <v>12</v>
      </c>
      <c r="AO88" s="47">
        <v>16.5</v>
      </c>
      <c r="AP88" s="1">
        <f t="shared" si="45"/>
        <v>12.809999999999999</v>
      </c>
      <c r="AQ88" s="39"/>
      <c r="AR88" s="39" t="str">
        <f t="shared" si="51"/>
        <v>V</v>
      </c>
      <c r="AS88" s="47">
        <f>'[1]M8 '!D56</f>
        <v>16</v>
      </c>
      <c r="AT88" s="47">
        <f>'[1]M8 '!E56</f>
        <v>17</v>
      </c>
      <c r="AU88" s="47">
        <f>'[1]M8 '!F56</f>
        <v>14</v>
      </c>
      <c r="AV88" s="1">
        <f t="shared" si="46"/>
        <v>15.870000000000001</v>
      </c>
      <c r="AW88" s="39"/>
      <c r="AX88" s="39" t="str">
        <f t="shared" si="50"/>
        <v>V</v>
      </c>
      <c r="AY88" s="1">
        <f t="shared" si="47"/>
        <v>13.159050000000002</v>
      </c>
      <c r="AZ88" s="39" t="s">
        <v>457</v>
      </c>
    </row>
    <row r="89" spans="1:52" ht="15" customHeight="1">
      <c r="A89" s="44">
        <f t="shared" si="17"/>
        <v>83</v>
      </c>
      <c r="B89" s="22" t="s">
        <v>367</v>
      </c>
      <c r="C89" s="23" t="s">
        <v>368</v>
      </c>
      <c r="D89" s="45">
        <v>8.75</v>
      </c>
      <c r="E89" s="45">
        <v>7</v>
      </c>
      <c r="F89" s="46">
        <f t="shared" si="36"/>
        <v>8.05</v>
      </c>
      <c r="G89" s="39"/>
      <c r="H89" s="39" t="s">
        <v>454</v>
      </c>
      <c r="I89" s="45">
        <v>12.5</v>
      </c>
      <c r="J89" s="45">
        <v>12.8</v>
      </c>
      <c r="K89" s="45">
        <v>10</v>
      </c>
      <c r="L89" s="46">
        <f t="shared" si="37"/>
        <v>11.926000000000002</v>
      </c>
      <c r="M89" s="39"/>
      <c r="N89" s="39" t="s">
        <v>454</v>
      </c>
      <c r="O89" s="47">
        <v>12</v>
      </c>
      <c r="P89" s="47">
        <v>10</v>
      </c>
      <c r="Q89" s="47">
        <v>15.5</v>
      </c>
      <c r="R89" s="1">
        <f t="shared" si="38"/>
        <v>13</v>
      </c>
      <c r="S89" s="39"/>
      <c r="T89" s="39" t="str">
        <f aca="true" t="shared" si="52" ref="T89:T95">IF(AND(R89&gt;=12,O89&gt;=6,P89&gt;=6,Q89&gt;=6),"V",IF(AND(R89&gt;=8,O89&gt;=6,P89&gt;=6,Q89&gt;=6),"NV","AR"))</f>
        <v>V</v>
      </c>
      <c r="U89" s="47">
        <v>13</v>
      </c>
      <c r="V89" s="47">
        <v>14.600000000000001</v>
      </c>
      <c r="W89" s="47">
        <v>12</v>
      </c>
      <c r="X89" s="1">
        <f t="shared" si="40"/>
        <v>13.214000000000002</v>
      </c>
      <c r="Y89" s="39"/>
      <c r="Z89" s="39" t="str">
        <f t="shared" si="41"/>
        <v>V</v>
      </c>
      <c r="AA89" s="47">
        <v>17</v>
      </c>
      <c r="AB89" s="47">
        <v>17</v>
      </c>
      <c r="AC89" s="47">
        <v>20</v>
      </c>
      <c r="AD89" s="1">
        <f t="shared" si="42"/>
        <v>17.9</v>
      </c>
      <c r="AE89" s="39"/>
      <c r="AF89" s="39" t="str">
        <f t="shared" si="43"/>
        <v>V</v>
      </c>
      <c r="AG89" s="47">
        <f>'[1]M6'!D73</f>
        <v>12.299999999999999</v>
      </c>
      <c r="AH89" s="47">
        <f>'[1]M6'!E73</f>
        <v>13.2</v>
      </c>
      <c r="AI89" s="47">
        <f>'[1]M6'!F73</f>
        <v>19</v>
      </c>
      <c r="AJ89" s="1">
        <f t="shared" si="44"/>
        <v>14.732</v>
      </c>
      <c r="AK89" s="39"/>
      <c r="AL89" s="39" t="str">
        <f>IF(AND(AJ89&gt;=12,AG89&gt;=6,AH89&gt;=6,AI89&gt;=6),"V",IF(AND(AJ89&gt;=8,AG89&gt;=6,AH89&gt;=6,AI89&gt;=6),"NV","AR"))</f>
        <v>V</v>
      </c>
      <c r="AM89" s="47">
        <v>12</v>
      </c>
      <c r="AN89" s="47">
        <v>16.5</v>
      </c>
      <c r="AO89" s="47">
        <v>10.5</v>
      </c>
      <c r="AP89" s="1">
        <f t="shared" si="45"/>
        <v>13.620000000000001</v>
      </c>
      <c r="AQ89" s="39"/>
      <c r="AR89" s="39" t="str">
        <f t="shared" si="51"/>
        <v>V</v>
      </c>
      <c r="AS89" s="47">
        <f>'[1]M8 '!D72</f>
        <v>14</v>
      </c>
      <c r="AT89" s="47">
        <f>'[1]M8 '!E72</f>
        <v>12</v>
      </c>
      <c r="AU89" s="47">
        <f>'[1]M8 '!F72</f>
        <v>12</v>
      </c>
      <c r="AV89" s="1">
        <f t="shared" si="46"/>
        <v>12.76</v>
      </c>
      <c r="AW89" s="39"/>
      <c r="AX89" s="39" t="str">
        <f t="shared" si="50"/>
        <v>V</v>
      </c>
      <c r="AY89" s="1">
        <f t="shared" si="47"/>
        <v>13.150250000000002</v>
      </c>
      <c r="AZ89" s="39" t="s">
        <v>457</v>
      </c>
    </row>
    <row r="90" spans="1:52" ht="15" customHeight="1">
      <c r="A90" s="44">
        <f t="shared" si="17"/>
        <v>84</v>
      </c>
      <c r="B90" s="24" t="s">
        <v>288</v>
      </c>
      <c r="C90" s="24" t="s">
        <v>289</v>
      </c>
      <c r="D90" s="45">
        <v>3.25</v>
      </c>
      <c r="E90" s="45">
        <v>8</v>
      </c>
      <c r="F90" s="46">
        <f t="shared" si="36"/>
        <v>5.15</v>
      </c>
      <c r="G90" s="39" t="str">
        <f>IF(AND(F90&gt;=12,D90&gt;=6,E90&gt;=6),"V",IF(AND(F90&gt;=8,D90&gt;=6,E90&gt;=6),"NV","AR"))</f>
        <v>AR</v>
      </c>
      <c r="H90" s="39" t="str">
        <f>IF(AND(F90&gt;=12,D90&gt;=6,E90&gt;=6),"V",IF(AND(F90&gt;=8,D90&gt;=6,E90&gt;=6),"NV","AR"))</f>
        <v>AR</v>
      </c>
      <c r="I90" s="45">
        <v>15.5</v>
      </c>
      <c r="J90" s="45">
        <v>14.2</v>
      </c>
      <c r="K90" s="45">
        <v>12</v>
      </c>
      <c r="L90" s="46">
        <f t="shared" si="37"/>
        <v>13.974</v>
      </c>
      <c r="M90" s="39" t="str">
        <f>IF(AND(L90&gt;=12,I90&gt;=6,J90&gt;=6,K90&gt;=6),"V",IF(AND(L90&gt;=8,I90&gt;=6,J90&gt;=6,K90&gt;=6),"NV","AR"))</f>
        <v>V</v>
      </c>
      <c r="N90" s="39" t="str">
        <f>IF(AND(L90&gt;=12,I90&gt;=6,J90&gt;=6,K90&gt;=6),"V",IF(AND(L90&gt;=8,I90&gt;=6,J90&gt;=6,K90&gt;=6),"NV","AR"))</f>
        <v>V</v>
      </c>
      <c r="O90" s="47">
        <v>14.032000000000002</v>
      </c>
      <c r="P90" s="47">
        <v>13</v>
      </c>
      <c r="Q90" s="47">
        <v>14.75</v>
      </c>
      <c r="R90" s="1">
        <f t="shared" si="38"/>
        <v>14.112800000000002</v>
      </c>
      <c r="S90" s="39" t="str">
        <f>IF(AND(R90&gt;=12,O90&gt;=6,P90&gt;=6,Q90&gt;=6),"V",IF(AND(R90&gt;=8,O90&gt;=6,P90&gt;=6,Q90&gt;=6),"NV","AR"))</f>
        <v>V</v>
      </c>
      <c r="T90" s="39" t="str">
        <f t="shared" si="52"/>
        <v>V</v>
      </c>
      <c r="U90" s="47">
        <v>15.176</v>
      </c>
      <c r="V90" s="47">
        <v>14.3</v>
      </c>
      <c r="W90" s="47">
        <v>15.176</v>
      </c>
      <c r="X90" s="1">
        <f t="shared" si="40"/>
        <v>14.878160000000001</v>
      </c>
      <c r="Y90" s="39" t="str">
        <f>IF(AND(X90&gt;=12,U90&gt;=6,V90&gt;=6,W90&gt;=6),"V",IF(AND(X90&gt;=8,U90&gt;=6,V90&gt;=6,W90&gt;=6),"NV","AR"))</f>
        <v>V</v>
      </c>
      <c r="Z90" s="39" t="str">
        <f t="shared" si="41"/>
        <v>V</v>
      </c>
      <c r="AA90" s="47">
        <v>14</v>
      </c>
      <c r="AB90" s="47">
        <v>19</v>
      </c>
      <c r="AC90" s="47">
        <v>20</v>
      </c>
      <c r="AD90" s="1">
        <f t="shared" si="42"/>
        <v>17.8</v>
      </c>
      <c r="AE90" s="39" t="str">
        <f>IF(AND(AD90&gt;=12,AA90&gt;=6,AB90&gt;=6,AC90&gt;=6),"V",IF(AND(AD90&gt;=8,AA90&gt;=6,AB90&gt;=6,AC90&gt;=6),"NV","AR"))</f>
        <v>V</v>
      </c>
      <c r="AF90" s="39" t="str">
        <f t="shared" si="43"/>
        <v>V</v>
      </c>
      <c r="AG90" s="47">
        <f>'[1]M6'!D24</f>
        <v>12</v>
      </c>
      <c r="AH90" s="47">
        <f>'[1]M6'!E24</f>
        <v>13.799999999999997</v>
      </c>
      <c r="AI90" s="47">
        <f>'[1]M6'!F24</f>
        <v>18.25</v>
      </c>
      <c r="AJ90" s="1">
        <f t="shared" si="44"/>
        <v>14.576</v>
      </c>
      <c r="AK90" s="39" t="str">
        <f>IF(AND(AJ90&gt;=12,AG90&gt;=6,AH90&gt;=6,AI90&gt;=6),"V",IF(AND(AJ90&gt;=8,AG90&gt;=6,AH90&gt;=6,AI90&gt;=6),"NV","AR"))</f>
        <v>V</v>
      </c>
      <c r="AL90" s="39" t="str">
        <f>IF(AND(AJ90&gt;=12,AG90&gt;=6,AH90&gt;=6,AI90&gt;=6),"V",IF(AND(AJ90&gt;=8,AG90&gt;=6,AH90&gt;=6,AI90&gt;=6),"NV","AR"))</f>
        <v>V</v>
      </c>
      <c r="AM90" s="47">
        <v>12</v>
      </c>
      <c r="AN90" s="47">
        <v>12</v>
      </c>
      <c r="AO90" s="47">
        <v>14.5</v>
      </c>
      <c r="AP90" s="1">
        <f t="shared" si="45"/>
        <v>12.45</v>
      </c>
      <c r="AQ90" s="39" t="str">
        <f>IF(AND(AP90&gt;=12,AM90&gt;=6,AN90&gt;=6,AO90&gt;=6),"V",IF(AND(AP90&gt;=8,AM90&gt;=6,AN90&gt;=6,AO90&gt;=6),"NV","AR"))</f>
        <v>V</v>
      </c>
      <c r="AR90" s="39" t="str">
        <f t="shared" si="51"/>
        <v>V</v>
      </c>
      <c r="AS90" s="47">
        <v>11.35</v>
      </c>
      <c r="AT90" s="47">
        <v>12.2</v>
      </c>
      <c r="AU90" s="47">
        <v>13</v>
      </c>
      <c r="AV90" s="1">
        <f t="shared" si="46"/>
        <v>12.076999999999998</v>
      </c>
      <c r="AW90" s="39" t="str">
        <f>IF(AND(AV90&gt;=12,AS90&gt;=6,AT90&gt;=6,AU90&gt;=6),"V",IF(AND(AV90&gt;=8,AS90&gt;=6,AT90&gt;=6,AU90&gt;=6),"NV","AR"))</f>
        <v>V</v>
      </c>
      <c r="AX90" s="39" t="str">
        <f t="shared" si="50"/>
        <v>V</v>
      </c>
      <c r="AY90" s="1">
        <f t="shared" si="47"/>
        <v>13.127245</v>
      </c>
      <c r="AZ90" s="65" t="s">
        <v>458</v>
      </c>
    </row>
    <row r="91" spans="1:52" ht="15" customHeight="1">
      <c r="A91" s="44">
        <f t="shared" si="17"/>
        <v>85</v>
      </c>
      <c r="B91" s="22" t="s">
        <v>287</v>
      </c>
      <c r="C91" s="23" t="s">
        <v>264</v>
      </c>
      <c r="D91" s="45">
        <v>3.25</v>
      </c>
      <c r="E91" s="45">
        <v>6.5</v>
      </c>
      <c r="F91" s="46">
        <f t="shared" si="36"/>
        <v>4.55</v>
      </c>
      <c r="G91" s="39" t="str">
        <f>IF(AND(F91&gt;=12,D91&gt;=6,E91&gt;=6),"V",IF(AND(F91&gt;=8,D91&gt;=6,E91&gt;=6),"NV","AR"))</f>
        <v>AR</v>
      </c>
      <c r="H91" s="39" t="str">
        <f>IF(AND(F91&gt;=12,D91&gt;=6,E91&gt;=6),"V",IF(AND(F91&gt;=8,D91&gt;=6,E91&gt;=6),"NV","AR"))</f>
        <v>AR</v>
      </c>
      <c r="I91" s="45">
        <v>13.125</v>
      </c>
      <c r="J91" s="45">
        <v>11.900000000000002</v>
      </c>
      <c r="K91" s="45">
        <v>12.400000000000002</v>
      </c>
      <c r="L91" s="46">
        <f t="shared" si="37"/>
        <v>12.407500000000002</v>
      </c>
      <c r="M91" s="39" t="str">
        <f>IF(AND(L91&gt;=12,I91&gt;=6,J91&gt;=6,K91&gt;=6),"V",IF(AND(L91&gt;=8,I91&gt;=6,J91&gt;=6,K91&gt;=6),"NV","AR"))</f>
        <v>V</v>
      </c>
      <c r="N91" s="39" t="str">
        <f>IF(AND(L91&gt;=12,I91&gt;=6,J91&gt;=6,K91&gt;=6),"V",IF(AND(L91&gt;=8,I91&gt;=6,J91&gt;=6,K91&gt;=6),"NV","AR"))</f>
        <v>V</v>
      </c>
      <c r="O91" s="47">
        <v>13.666</v>
      </c>
      <c r="P91" s="47">
        <v>10.75</v>
      </c>
      <c r="Q91" s="47">
        <v>11</v>
      </c>
      <c r="R91" s="1">
        <f t="shared" si="38"/>
        <v>12.0164</v>
      </c>
      <c r="S91" s="39" t="str">
        <f>IF(AND(R91&gt;=12,O91&gt;=6,P91&gt;=6,Q91&gt;=6),"V",IF(AND(R91&gt;=8,O91&gt;=6,P91&gt;=6,Q91&gt;=6),"NV","AR"))</f>
        <v>V</v>
      </c>
      <c r="T91" s="39" t="str">
        <f t="shared" si="52"/>
        <v>V</v>
      </c>
      <c r="U91" s="47">
        <v>15</v>
      </c>
      <c r="V91" s="47">
        <v>15.1</v>
      </c>
      <c r="W91" s="47">
        <v>13</v>
      </c>
      <c r="X91" s="1">
        <f t="shared" si="40"/>
        <v>14.373999999999999</v>
      </c>
      <c r="Y91" s="39" t="str">
        <f>IF(AND(X91&gt;=12,U91&gt;=6,V91&gt;=6,W91&gt;=6),"V",IF(AND(X91&gt;=8,U91&gt;=6,V91&gt;=6,W91&gt;=6),"NV","AR"))</f>
        <v>V</v>
      </c>
      <c r="Z91" s="39" t="str">
        <f t="shared" si="41"/>
        <v>V</v>
      </c>
      <c r="AA91" s="47">
        <v>18</v>
      </c>
      <c r="AB91" s="47">
        <v>13</v>
      </c>
      <c r="AC91" s="47">
        <v>20</v>
      </c>
      <c r="AD91" s="1">
        <f t="shared" si="42"/>
        <v>16.6</v>
      </c>
      <c r="AE91" s="39" t="str">
        <f>IF(AND(AD91&gt;=12,AA91&gt;=6,AB91&gt;=6,AC91&gt;=6),"V",IF(AND(AD91&gt;=8,AA91&gt;=6,AB91&gt;=6,AC91&gt;=6),"NV","AR"))</f>
        <v>V</v>
      </c>
      <c r="AF91" s="39" t="str">
        <f t="shared" si="43"/>
        <v>V</v>
      </c>
      <c r="AG91" s="47">
        <f>'[1]M6'!D23</f>
        <v>5.6</v>
      </c>
      <c r="AH91" s="47">
        <f>'[1]M6'!E23</f>
        <v>13.799999999999997</v>
      </c>
      <c r="AI91" s="47">
        <f>'[1]M6'!F23</f>
        <v>20</v>
      </c>
      <c r="AJ91" s="1">
        <f t="shared" si="44"/>
        <v>12.832</v>
      </c>
      <c r="AK91" s="39" t="str">
        <f>IF(AND(AJ91&gt;=12,AG91&gt;=6,AH91&gt;=6,AI91&gt;=6),"V",IF(AND(AJ91&gt;=8,AG91&gt;=6,AH91&gt;=6,AI91&gt;=6),"NV","AR"))</f>
        <v>AR</v>
      </c>
      <c r="AL91" s="39" t="str">
        <f>IF(AND(AJ91&gt;=12,AG91&gt;=6,AH91&gt;=6,AI91&gt;=6),"V",IF(AND(AJ91&gt;=8,AG91&gt;=6,AH91&gt;=6,AI91&gt;=6),"NV","AR"))</f>
        <v>AR</v>
      </c>
      <c r="AM91" s="47">
        <v>10</v>
      </c>
      <c r="AN91" s="47">
        <v>19.5</v>
      </c>
      <c r="AO91" s="47">
        <v>17</v>
      </c>
      <c r="AP91" s="1">
        <f t="shared" si="45"/>
        <v>15.25</v>
      </c>
      <c r="AQ91" s="39" t="str">
        <f>IF(AND(AP91&gt;=12,AM91&gt;=6,AN91&gt;=6,AO91&gt;=6),"V",IF(AND(AP91&gt;=8,AM91&gt;=6,AN91&gt;=6,AO91&gt;=6),"NV","AR"))</f>
        <v>V</v>
      </c>
      <c r="AR91" s="39" t="str">
        <f t="shared" si="51"/>
        <v>V</v>
      </c>
      <c r="AS91" s="47">
        <f>'[1]M8 '!D22</f>
        <v>20</v>
      </c>
      <c r="AT91" s="47">
        <f>'[1]M8 '!E22</f>
        <v>16</v>
      </c>
      <c r="AU91" s="47">
        <f>'[1]M8 '!F22</f>
        <v>12</v>
      </c>
      <c r="AV91" s="1">
        <f t="shared" si="46"/>
        <v>16.52</v>
      </c>
      <c r="AW91" s="39" t="str">
        <f>IF(AND(AV91&gt;=12,AS91&gt;=6,AT91&gt;=6,AU91&gt;=6),"V",IF(AND(AV91&gt;=8,AS91&gt;=6,AT91&gt;=6,AU91&gt;=6),"NV","AR"))</f>
        <v>V</v>
      </c>
      <c r="AX91" s="39" t="str">
        <f t="shared" si="50"/>
        <v>V</v>
      </c>
      <c r="AY91" s="1">
        <f t="shared" si="47"/>
        <v>13.0687375</v>
      </c>
      <c r="AZ91" s="65" t="s">
        <v>463</v>
      </c>
    </row>
    <row r="92" spans="1:52" ht="15" customHeight="1">
      <c r="A92" s="44">
        <f t="shared" si="17"/>
        <v>86</v>
      </c>
      <c r="B92" s="22" t="s">
        <v>329</v>
      </c>
      <c r="C92" s="23" t="s">
        <v>330</v>
      </c>
      <c r="D92" s="45">
        <v>4.25</v>
      </c>
      <c r="E92" s="45">
        <v>9.75</v>
      </c>
      <c r="F92" s="46">
        <f t="shared" si="36"/>
        <v>6.45</v>
      </c>
      <c r="G92" s="39"/>
      <c r="H92" s="39" t="str">
        <f>IF(AND(F92&gt;=12,D92&gt;=6,E92&gt;=6),"V",IF(AND(F92&gt;=8,D92&gt;=6,E92&gt;=6),"NV","AR"))</f>
        <v>AR</v>
      </c>
      <c r="I92" s="45">
        <v>12.625</v>
      </c>
      <c r="J92" s="45">
        <v>12.299999999999999</v>
      </c>
      <c r="K92" s="45">
        <v>12</v>
      </c>
      <c r="L92" s="46">
        <f t="shared" si="37"/>
        <v>12.313499999999998</v>
      </c>
      <c r="M92" s="39"/>
      <c r="N92" s="39" t="str">
        <f>IF(AND(L92&gt;=12,I92&gt;=6,J92&gt;=6,K92&gt;=6),"V",IF(AND(L92&gt;=8,I92&gt;=6,J92&gt;=6,K92&gt;=6),"NV","AR"))</f>
        <v>V</v>
      </c>
      <c r="O92" s="47">
        <v>11.450000000000001</v>
      </c>
      <c r="P92" s="47">
        <v>14</v>
      </c>
      <c r="Q92" s="47">
        <v>13.5</v>
      </c>
      <c r="R92" s="1">
        <f t="shared" si="38"/>
        <v>12.780000000000001</v>
      </c>
      <c r="S92" s="39"/>
      <c r="T92" s="39" t="str">
        <f t="shared" si="52"/>
        <v>V</v>
      </c>
      <c r="U92" s="47">
        <v>13</v>
      </c>
      <c r="V92" s="47">
        <v>12.8</v>
      </c>
      <c r="W92" s="47">
        <v>13</v>
      </c>
      <c r="X92" s="1">
        <f t="shared" si="40"/>
        <v>12.931999999999999</v>
      </c>
      <c r="Y92" s="39"/>
      <c r="Z92" s="39" t="str">
        <f t="shared" si="41"/>
        <v>V</v>
      </c>
      <c r="AA92" s="47">
        <v>13</v>
      </c>
      <c r="AB92" s="47">
        <v>19</v>
      </c>
      <c r="AC92" s="47">
        <v>20</v>
      </c>
      <c r="AD92" s="1">
        <f t="shared" si="42"/>
        <v>17.5</v>
      </c>
      <c r="AE92" s="39"/>
      <c r="AF92" s="39" t="str">
        <f t="shared" si="43"/>
        <v>V</v>
      </c>
      <c r="AG92" s="47">
        <f>'[1]M6'!D48</f>
        <v>8.399999999999999</v>
      </c>
      <c r="AH92" s="47">
        <f>'[1]M6'!E48</f>
        <v>10.25</v>
      </c>
      <c r="AI92" s="47">
        <f>'[1]M6'!F48</f>
        <v>20</v>
      </c>
      <c r="AJ92" s="1">
        <f t="shared" si="44"/>
        <v>12.704</v>
      </c>
      <c r="AK92" s="39"/>
      <c r="AL92" s="39" t="str">
        <f>IF(AND(AJ92&gt;=12,AG92&gt;=6,AH92&gt;=6,AI92&gt;=6),"V",IF(AND(AJ92&gt;=8,AG92&gt;=6,AH92&gt;=6,AI92&gt;=6),"NV","AR"))</f>
        <v>V</v>
      </c>
      <c r="AM92" s="47">
        <v>12</v>
      </c>
      <c r="AN92" s="47">
        <v>14</v>
      </c>
      <c r="AO92" s="47">
        <v>12.5</v>
      </c>
      <c r="AP92" s="1">
        <f t="shared" si="45"/>
        <v>12.93</v>
      </c>
      <c r="AQ92" s="39"/>
      <c r="AR92" s="39" t="str">
        <f t="shared" si="51"/>
        <v>V</v>
      </c>
      <c r="AS92" s="47">
        <f>'[1]M8 '!D47</f>
        <v>18</v>
      </c>
      <c r="AT92" s="47">
        <f>'[1]M8 '!E47</f>
        <v>18</v>
      </c>
      <c r="AU92" s="47">
        <f>'[1]M8 '!F47</f>
        <v>13</v>
      </c>
      <c r="AV92" s="1">
        <f t="shared" si="46"/>
        <v>16.75</v>
      </c>
      <c r="AW92" s="39"/>
      <c r="AX92" s="39" t="str">
        <f t="shared" si="50"/>
        <v>V</v>
      </c>
      <c r="AY92" s="1">
        <f t="shared" si="47"/>
        <v>13.0449375</v>
      </c>
      <c r="AZ92" s="65" t="s">
        <v>458</v>
      </c>
    </row>
    <row r="93" spans="1:52" ht="15" customHeight="1">
      <c r="A93" s="44">
        <f t="shared" si="17"/>
        <v>87</v>
      </c>
      <c r="B93" s="24" t="s">
        <v>363</v>
      </c>
      <c r="C93" s="24" t="s">
        <v>302</v>
      </c>
      <c r="D93" s="45">
        <v>9</v>
      </c>
      <c r="E93" s="45">
        <v>13.75</v>
      </c>
      <c r="F93" s="46">
        <f t="shared" si="36"/>
        <v>10.899999999999999</v>
      </c>
      <c r="G93" s="39"/>
      <c r="H93" s="39" t="s">
        <v>454</v>
      </c>
      <c r="I93" s="45">
        <v>16.5</v>
      </c>
      <c r="J93" s="45">
        <v>8.8</v>
      </c>
      <c r="K93" s="45">
        <v>13.3</v>
      </c>
      <c r="L93" s="46">
        <f t="shared" si="37"/>
        <v>12.370000000000001</v>
      </c>
      <c r="M93" s="39"/>
      <c r="N93" s="39" t="str">
        <f>IF(AND(L93&gt;=12,I93&gt;=6,J93&gt;=6,K93&gt;=6),"V",IF(AND(L93&gt;=8,I93&gt;=6,J93&gt;=6,K93&gt;=6),"NV","AR"))</f>
        <v>V</v>
      </c>
      <c r="O93" s="47">
        <v>18</v>
      </c>
      <c r="P93" s="47">
        <v>10.5</v>
      </c>
      <c r="Q93" s="47">
        <v>15.75</v>
      </c>
      <c r="R93" s="1">
        <f t="shared" si="38"/>
        <v>15.600000000000001</v>
      </c>
      <c r="S93" s="39"/>
      <c r="T93" s="39" t="str">
        <f t="shared" si="52"/>
        <v>V</v>
      </c>
      <c r="U93" s="47">
        <v>14.426</v>
      </c>
      <c r="V93" s="47">
        <v>14.1</v>
      </c>
      <c r="W93" s="47">
        <v>15.126</v>
      </c>
      <c r="X93" s="1">
        <f t="shared" si="40"/>
        <v>14.54616</v>
      </c>
      <c r="Y93" s="39"/>
      <c r="Z93" s="39" t="str">
        <f t="shared" si="41"/>
        <v>V</v>
      </c>
      <c r="AA93" s="47">
        <v>9</v>
      </c>
      <c r="AB93" s="47">
        <v>16</v>
      </c>
      <c r="AC93" s="47">
        <v>13</v>
      </c>
      <c r="AD93" s="1">
        <f t="shared" si="42"/>
        <v>13</v>
      </c>
      <c r="AE93" s="39"/>
      <c r="AF93" s="39" t="str">
        <f t="shared" si="43"/>
        <v>V</v>
      </c>
      <c r="AG93" s="47">
        <f>'[1]M6'!D70</f>
        <v>8.399999999999999</v>
      </c>
      <c r="AH93" s="47">
        <f>'[1]M6'!E70</f>
        <v>15</v>
      </c>
      <c r="AI93" s="47">
        <f>'[1]M6'!F70</f>
        <v>12.5</v>
      </c>
      <c r="AJ93" s="1">
        <f t="shared" si="44"/>
        <v>11.824</v>
      </c>
      <c r="AK93" s="39"/>
      <c r="AL93" s="39" t="s">
        <v>454</v>
      </c>
      <c r="AM93" s="47">
        <v>9</v>
      </c>
      <c r="AN93" s="47">
        <v>12</v>
      </c>
      <c r="AO93" s="47">
        <v>12.5</v>
      </c>
      <c r="AP93" s="1">
        <f t="shared" si="45"/>
        <v>10.89</v>
      </c>
      <c r="AQ93" s="39"/>
      <c r="AR93" s="39" t="s">
        <v>454</v>
      </c>
      <c r="AS93" s="47">
        <f>'[1]M8 '!D69</f>
        <v>14.05</v>
      </c>
      <c r="AT93" s="47">
        <f>'[1]M8 '!E69</f>
        <v>12.9</v>
      </c>
      <c r="AU93" s="47">
        <f>'[1]M8 '!F69</f>
        <v>15.5</v>
      </c>
      <c r="AV93" s="1">
        <f t="shared" si="46"/>
        <v>13.987</v>
      </c>
      <c r="AW93" s="39"/>
      <c r="AX93" s="39" t="str">
        <f t="shared" si="50"/>
        <v>V</v>
      </c>
      <c r="AY93" s="1">
        <f t="shared" si="47"/>
        <v>12.889645</v>
      </c>
      <c r="AZ93" s="39" t="s">
        <v>457</v>
      </c>
    </row>
    <row r="94" spans="1:52" ht="15" customHeight="1">
      <c r="A94" s="44">
        <f t="shared" si="17"/>
        <v>88</v>
      </c>
      <c r="B94" s="24" t="s">
        <v>294</v>
      </c>
      <c r="C94" s="24" t="s">
        <v>295</v>
      </c>
      <c r="D94" s="45">
        <v>9.25</v>
      </c>
      <c r="E94" s="45">
        <v>13.375</v>
      </c>
      <c r="F94" s="46">
        <f t="shared" si="36"/>
        <v>10.9</v>
      </c>
      <c r="G94" s="39" t="str">
        <f>IF(AND(F94&gt;=12,D94&gt;=6,E94&gt;=6),"V",IF(AND(F94&gt;=8,D94&gt;=6,E94&gt;=6),"NV","AR"))</f>
        <v>NV</v>
      </c>
      <c r="H94" s="39" t="s">
        <v>454</v>
      </c>
      <c r="I94" s="45">
        <v>15</v>
      </c>
      <c r="J94" s="45">
        <v>10.6</v>
      </c>
      <c r="K94" s="45">
        <v>13.4</v>
      </c>
      <c r="L94" s="46">
        <f t="shared" si="37"/>
        <v>12.704</v>
      </c>
      <c r="M94" s="39" t="str">
        <f>IF(AND(L94&gt;=12,I94&gt;=6,J94&gt;=6,K94&gt;=6),"V",IF(AND(L94&gt;=8,I94&gt;=6,J94&gt;=6,K94&gt;=6),"NV","AR"))</f>
        <v>V</v>
      </c>
      <c r="N94" s="39" t="str">
        <f>IF(AND(L94&gt;=12,I94&gt;=6,J94&gt;=6,K94&gt;=6),"V",IF(AND(L94&gt;=8,I94&gt;=6,J94&gt;=6,K94&gt;=6),"NV","AR"))</f>
        <v>V</v>
      </c>
      <c r="O94" s="47">
        <v>14.1</v>
      </c>
      <c r="P94" s="47">
        <v>7</v>
      </c>
      <c r="Q94" s="47">
        <v>14.25</v>
      </c>
      <c r="R94" s="1">
        <f t="shared" si="38"/>
        <v>12.740000000000002</v>
      </c>
      <c r="S94" s="39" t="str">
        <f>IF(AND(R94&gt;=12,O94&gt;=6,P94&gt;=6,Q94&gt;=6),"V",IF(AND(R94&gt;=8,O94&gt;=6,P94&gt;=6,Q94&gt;=6),"NV","AR"))</f>
        <v>V</v>
      </c>
      <c r="T94" s="39" t="str">
        <f t="shared" si="52"/>
        <v>V</v>
      </c>
      <c r="U94" s="47">
        <v>14.413</v>
      </c>
      <c r="V94" s="47">
        <v>13.3</v>
      </c>
      <c r="W94" s="47">
        <v>13.363</v>
      </c>
      <c r="X94" s="1">
        <f t="shared" si="40"/>
        <v>13.68808</v>
      </c>
      <c r="Y94" s="39" t="str">
        <f>IF(AND(X94&gt;=12,U94&gt;=6,V94&gt;=6,W94&gt;=6),"V",IF(AND(X94&gt;=8,U94&gt;=6,V94&gt;=6,W94&gt;=6),"NV","AR"))</f>
        <v>V</v>
      </c>
      <c r="Z94" s="39" t="str">
        <f t="shared" si="41"/>
        <v>V</v>
      </c>
      <c r="AA94" s="47">
        <v>12</v>
      </c>
      <c r="AB94" s="47">
        <v>12.5</v>
      </c>
      <c r="AC94" s="47">
        <v>20</v>
      </c>
      <c r="AD94" s="1">
        <f t="shared" si="42"/>
        <v>14.6</v>
      </c>
      <c r="AE94" s="39" t="str">
        <f>IF(AND(AD94&gt;=12,AA94&gt;=6,AB94&gt;=6,AC94&gt;=6),"V",IF(AND(AD94&gt;=8,AA94&gt;=6,AB94&gt;=6,AC94&gt;=6),"NV","AR"))</f>
        <v>V</v>
      </c>
      <c r="AF94" s="39" t="str">
        <f t="shared" si="43"/>
        <v>V</v>
      </c>
      <c r="AG94" s="47">
        <f>'[1]M6'!D27</f>
        <v>12.2</v>
      </c>
      <c r="AH94" s="47">
        <f>'[1]M6'!E27</f>
        <v>13.799999999999997</v>
      </c>
      <c r="AI94" s="47">
        <f>'[1]M6'!F27</f>
        <v>12</v>
      </c>
      <c r="AJ94" s="1">
        <f t="shared" si="44"/>
        <v>12.648</v>
      </c>
      <c r="AK94" s="39" t="str">
        <f>IF(AND(AJ94&gt;=12,AG94&gt;=6,AH94&gt;=6,AI94&gt;=6),"V",IF(AND(AJ94&gt;=8,AG94&gt;=6,AH94&gt;=6,AI94&gt;=6),"NV","AR"))</f>
        <v>V</v>
      </c>
      <c r="AL94" s="39" t="str">
        <f aca="true" t="shared" si="53" ref="AL94:AL101">IF(AND(AJ94&gt;=12,AG94&gt;=6,AH94&gt;=6,AI94&gt;=6),"V",IF(AND(AJ94&gt;=8,AG94&gt;=6,AH94&gt;=6,AI94&gt;=6),"NV","AR"))</f>
        <v>V</v>
      </c>
      <c r="AM94" s="47">
        <v>12</v>
      </c>
      <c r="AN94" s="47">
        <v>12</v>
      </c>
      <c r="AO94" s="47">
        <v>15</v>
      </c>
      <c r="AP94" s="1">
        <f t="shared" si="45"/>
        <v>12.54</v>
      </c>
      <c r="AQ94" s="39" t="str">
        <f>IF(AND(AP94&gt;=12,AM94&gt;=6,AN94&gt;=6,AO94&gt;=6),"V",IF(AND(AP94&gt;=8,AM94&gt;=6,AN94&gt;=6,AO94&gt;=6),"NV","AR"))</f>
        <v>V</v>
      </c>
      <c r="AR94" s="39" t="str">
        <f>IF(AND(AP94&gt;=12,AM94&gt;=6,AN94&gt;=6,AO94&gt;=6),"V",IF(AND(AP94&gt;=8,AM94&gt;=6,AN94&gt;=6,AO94&gt;=6),"NV","AR"))</f>
        <v>V</v>
      </c>
      <c r="AS94" s="47">
        <f>'[1]M8 '!D26</f>
        <v>11.9</v>
      </c>
      <c r="AT94" s="47">
        <f>'[1]M8 '!E26</f>
        <v>13.7</v>
      </c>
      <c r="AU94" s="47">
        <f>'[1]M8 '!F26</f>
        <v>14.5</v>
      </c>
      <c r="AV94" s="1">
        <f t="shared" si="46"/>
        <v>13.216000000000001</v>
      </c>
      <c r="AW94" s="39" t="str">
        <f>IF(AND(AV94&gt;=12,AS94&gt;=6,AT94&gt;=6,AU94&gt;=6),"V",IF(AND(AV94&gt;=8,AS94&gt;=6,AT94&gt;=6,AU94&gt;=6),"NV","AR"))</f>
        <v>V</v>
      </c>
      <c r="AX94" s="39" t="str">
        <f t="shared" si="50"/>
        <v>V</v>
      </c>
      <c r="AY94" s="1">
        <f t="shared" si="47"/>
        <v>12.87951</v>
      </c>
      <c r="AZ94" s="39" t="s">
        <v>457</v>
      </c>
    </row>
    <row r="95" spans="1:52" ht="15" customHeight="1">
      <c r="A95" s="44">
        <f t="shared" si="17"/>
        <v>89</v>
      </c>
      <c r="B95" s="22" t="s">
        <v>257</v>
      </c>
      <c r="C95" s="23" t="s">
        <v>258</v>
      </c>
      <c r="D95" s="45">
        <v>1.75</v>
      </c>
      <c r="E95" s="45">
        <v>4.5</v>
      </c>
      <c r="F95" s="46">
        <f t="shared" si="36"/>
        <v>2.85</v>
      </c>
      <c r="G95" s="39" t="str">
        <f>IF(AND(F95&gt;=12,D95&gt;=6,E95&gt;=6),"V",IF(AND(F95&gt;=8,D95&gt;=6,E95&gt;=6),"NV","AR"))</f>
        <v>AR</v>
      </c>
      <c r="H95" s="39" t="str">
        <f>IF(AND(F95&gt;=12,D95&gt;=6,E95&gt;=6),"V",IF(AND(F95&gt;=8,D95&gt;=6,E95&gt;=6),"NV","AR"))</f>
        <v>AR</v>
      </c>
      <c r="I95" s="45">
        <v>13.5</v>
      </c>
      <c r="J95" s="45">
        <v>9.900000000000002</v>
      </c>
      <c r="K95" s="45">
        <v>6.2</v>
      </c>
      <c r="L95" s="46">
        <f t="shared" si="37"/>
        <v>9.944</v>
      </c>
      <c r="M95" s="39" t="str">
        <f>IF(AND(L95&gt;=12,I95&gt;=6,J95&gt;=6,K95&gt;=6),"V",IF(AND(L95&gt;=8,I95&gt;=6,J95&gt;=6,K95&gt;=6),"NV","AR"))</f>
        <v>NV</v>
      </c>
      <c r="N95" s="39" t="s">
        <v>454</v>
      </c>
      <c r="O95" s="47">
        <v>13.600000000000001</v>
      </c>
      <c r="P95" s="47">
        <v>11</v>
      </c>
      <c r="Q95" s="47">
        <v>11</v>
      </c>
      <c r="R95" s="1">
        <f t="shared" si="38"/>
        <v>12.040000000000003</v>
      </c>
      <c r="S95" s="39" t="str">
        <f>IF(AND(R95&gt;=12,O95&gt;=6,P95&gt;=6,Q95&gt;=6),"V",IF(AND(R95&gt;=8,O95&gt;=6,P95&gt;=6,Q95&gt;=6),"NV","AR"))</f>
        <v>V</v>
      </c>
      <c r="T95" s="39" t="str">
        <f t="shared" si="52"/>
        <v>V</v>
      </c>
      <c r="U95" s="47">
        <v>13</v>
      </c>
      <c r="V95" s="47">
        <v>16.1</v>
      </c>
      <c r="W95" s="47">
        <v>13</v>
      </c>
      <c r="X95" s="1">
        <f t="shared" si="40"/>
        <v>14.054000000000002</v>
      </c>
      <c r="Y95" s="39" t="str">
        <f>IF(AND(X95&gt;=12,U95&gt;=6,V95&gt;=6,W95&gt;=6),"V",IF(AND(X95&gt;=8,U95&gt;=6,V95&gt;=6,W95&gt;=6),"NV","AR"))</f>
        <v>V</v>
      </c>
      <c r="Z95" s="39" t="str">
        <f t="shared" si="41"/>
        <v>V</v>
      </c>
      <c r="AA95" s="47">
        <v>15</v>
      </c>
      <c r="AB95" s="47">
        <v>17</v>
      </c>
      <c r="AC95" s="47">
        <v>20</v>
      </c>
      <c r="AD95" s="1">
        <f t="shared" si="42"/>
        <v>17.3</v>
      </c>
      <c r="AE95" s="39" t="str">
        <f>IF(AND(AD95&gt;=12,AA95&gt;=6,AB95&gt;=6,AC95&gt;=6),"V",IF(AND(AD95&gt;=8,AA95&gt;=6,AB95&gt;=6,AC95&gt;=6),"NV","AR"))</f>
        <v>V</v>
      </c>
      <c r="AF95" s="39" t="str">
        <f t="shared" si="43"/>
        <v>V</v>
      </c>
      <c r="AG95" s="47">
        <f>'[1]M6'!D6</f>
        <v>12</v>
      </c>
      <c r="AH95" s="47">
        <f>'[1]M6'!E6</f>
        <v>12</v>
      </c>
      <c r="AI95" s="47">
        <f>'[1]M6'!F6</f>
        <v>17</v>
      </c>
      <c r="AJ95" s="1">
        <f t="shared" si="44"/>
        <v>13.600000000000001</v>
      </c>
      <c r="AK95" s="39" t="str">
        <f>IF(AND(AJ95&gt;=12,AG95&gt;=6,AH95&gt;=6,AI95&gt;=6),"V",IF(AND(AJ95&gt;=8,AG95&gt;=6,AH95&gt;=6,AI95&gt;=6),"NV","AR"))</f>
        <v>V</v>
      </c>
      <c r="AL95" s="39" t="str">
        <f t="shared" si="53"/>
        <v>V</v>
      </c>
      <c r="AM95" s="47">
        <v>12</v>
      </c>
      <c r="AN95" s="47">
        <v>16</v>
      </c>
      <c r="AO95" s="47">
        <v>16</v>
      </c>
      <c r="AP95" s="1">
        <f t="shared" si="45"/>
        <v>14.399999999999999</v>
      </c>
      <c r="AQ95" s="39" t="str">
        <f>IF(AND(AP95&gt;=12,AM95&gt;=6,AN95&gt;=6,AO95&gt;=6),"V",IF(AND(AP95&gt;=8,AM95&gt;=6,AN95&gt;=6,AO95&gt;=6),"NV","AR"))</f>
        <v>V</v>
      </c>
      <c r="AR95" s="39" t="str">
        <f>IF(AND(AP95&gt;=12,AM95&gt;=6,AN95&gt;=6,AO95&gt;=6),"V",IF(AND(AP95&gt;=8,AM95&gt;=6,AN95&gt;=6,AO95&gt;=6),"NV","AR"))</f>
        <v>V</v>
      </c>
      <c r="AS95" s="47">
        <f>'[1]M8 '!D5</f>
        <v>19</v>
      </c>
      <c r="AT95" s="47">
        <f>'[1]M8 '!E5</f>
        <v>19</v>
      </c>
      <c r="AU95" s="47">
        <f>'[1]M8 '!F5</f>
        <v>16</v>
      </c>
      <c r="AV95" s="1">
        <f t="shared" si="46"/>
        <v>18.25</v>
      </c>
      <c r="AW95" s="39" t="str">
        <f>IF(AND(AV95&gt;=12,AS95&gt;=6,AT95&gt;=6,AU95&gt;=6),"V",IF(AND(AV95&gt;=8,AS95&gt;=6,AT95&gt;=6,AU95&gt;=6),"NV","AR"))</f>
        <v>V</v>
      </c>
      <c r="AX95" s="39" t="str">
        <f t="shared" si="50"/>
        <v>V</v>
      </c>
      <c r="AY95" s="1">
        <f t="shared" si="47"/>
        <v>12.804750000000002</v>
      </c>
      <c r="AZ95" s="65" t="s">
        <v>458</v>
      </c>
    </row>
    <row r="96" spans="1:52" ht="15" customHeight="1">
      <c r="A96" s="44">
        <f t="shared" si="17"/>
        <v>90</v>
      </c>
      <c r="B96" s="22" t="s">
        <v>312</v>
      </c>
      <c r="C96" s="23" t="s">
        <v>313</v>
      </c>
      <c r="D96" s="45">
        <v>2.5</v>
      </c>
      <c r="E96" s="45">
        <v>6.5</v>
      </c>
      <c r="F96" s="46">
        <f t="shared" si="36"/>
        <v>4.1</v>
      </c>
      <c r="G96" s="39" t="str">
        <f>IF(AND(F96&gt;=12,D96&gt;=6,E96&gt;=6),"V",IF(AND(F96&gt;=8,D96&gt;=6,E96&gt;=6),"NV","AR"))</f>
        <v>AR</v>
      </c>
      <c r="H96" s="39" t="str">
        <f>IF(AND(F96&gt;=12,D96&gt;=6,E96&gt;=6),"V",IF(AND(F96&gt;=8,D96&gt;=6,E96&gt;=6),"NV","AR"))</f>
        <v>AR</v>
      </c>
      <c r="I96" s="45">
        <v>15</v>
      </c>
      <c r="J96" s="45">
        <v>11.200000000000001</v>
      </c>
      <c r="K96" s="45">
        <v>4.800000000000001</v>
      </c>
      <c r="L96" s="46">
        <f t="shared" si="37"/>
        <v>10.548000000000002</v>
      </c>
      <c r="M96" s="39" t="str">
        <f>IF(AND(L96&gt;=12,I96&gt;=6,J96&gt;=6,K96&gt;=6),"V",IF(AND(L96&gt;=8,I96&gt;=6,J96&gt;=6,K96&gt;=6),"NV","AR"))</f>
        <v>AR</v>
      </c>
      <c r="N96" s="39" t="str">
        <f>IF(AND(L96&gt;=12,I96&gt;=6,J96&gt;=6,K96&gt;=6),"V",IF(AND(L96&gt;=8,I96&gt;=6,J96&gt;=6,K96&gt;=6),"NV","AR"))</f>
        <v>AR</v>
      </c>
      <c r="O96" s="47">
        <v>12.066</v>
      </c>
      <c r="P96" s="47">
        <v>6</v>
      </c>
      <c r="Q96" s="47">
        <v>10.25</v>
      </c>
      <c r="R96" s="1">
        <f t="shared" si="38"/>
        <v>10.1264</v>
      </c>
      <c r="S96" s="39" t="str">
        <f>IF(AND(R96&gt;=12,O96&gt;=6,P96&gt;=6,Q96&gt;=6),"V",IF(AND(R96&gt;=8,O96&gt;=6,P96&gt;=6,Q96&gt;=6),"NV","AR"))</f>
        <v>NV</v>
      </c>
      <c r="T96" s="39" t="s">
        <v>454</v>
      </c>
      <c r="U96" s="47">
        <v>12</v>
      </c>
      <c r="V96" s="47">
        <v>15.1</v>
      </c>
      <c r="W96" s="47">
        <v>12</v>
      </c>
      <c r="X96" s="1">
        <f t="shared" si="40"/>
        <v>13.054000000000002</v>
      </c>
      <c r="Y96" s="39" t="str">
        <f>IF(AND(X96&gt;=12,U96&gt;=6,V96&gt;=6,W96&gt;=6),"V",IF(AND(X96&gt;=8,U96&gt;=6,V96&gt;=6,W96&gt;=6),"NV","AR"))</f>
        <v>V</v>
      </c>
      <c r="Z96" s="39" t="str">
        <f t="shared" si="41"/>
        <v>V</v>
      </c>
      <c r="AA96" s="47">
        <v>14</v>
      </c>
      <c r="AB96" s="47">
        <v>19</v>
      </c>
      <c r="AC96" s="47">
        <v>20</v>
      </c>
      <c r="AD96" s="1">
        <f t="shared" si="42"/>
        <v>17.8</v>
      </c>
      <c r="AE96" s="39" t="str">
        <f>IF(AND(AD96&gt;=12,AA96&gt;=6,AB96&gt;=6,AC96&gt;=6),"V",IF(AND(AD96&gt;=8,AA96&gt;=6,AB96&gt;=6,AC96&gt;=6),"NV","AR"))</f>
        <v>V</v>
      </c>
      <c r="AF96" s="39" t="str">
        <f t="shared" si="43"/>
        <v>V</v>
      </c>
      <c r="AG96" s="47">
        <f>'[1]M6'!D38</f>
        <v>14.2</v>
      </c>
      <c r="AH96" s="47">
        <f>'[1]M6'!E38</f>
        <v>13.799999999999997</v>
      </c>
      <c r="AI96" s="47">
        <f>'[1]M6'!F38</f>
        <v>19.75</v>
      </c>
      <c r="AJ96" s="1">
        <f t="shared" si="44"/>
        <v>15.847999999999999</v>
      </c>
      <c r="AK96" s="39" t="str">
        <f>IF(AND(AJ96&gt;=12,AG96&gt;=6,AH96&gt;=6,AI96&gt;=6),"V",IF(AND(AJ96&gt;=8,AG96&gt;=6,AH96&gt;=6,AI96&gt;=6),"NV","AR"))</f>
        <v>V</v>
      </c>
      <c r="AL96" s="39" t="str">
        <f t="shared" si="53"/>
        <v>V</v>
      </c>
      <c r="AM96" s="47">
        <v>12</v>
      </c>
      <c r="AN96" s="47">
        <v>15.5</v>
      </c>
      <c r="AO96" s="45">
        <v>12</v>
      </c>
      <c r="AP96" s="1">
        <f t="shared" si="45"/>
        <v>13.47</v>
      </c>
      <c r="AQ96" s="39" t="str">
        <f>IF(AND(AP96&gt;=12,AM96&gt;=6,AN96&gt;=6,AO96&gt;=6),"V",IF(AND(AP96&gt;=8,AM96&gt;=6,AN96&gt;=6,AO96&gt;=6),"NV","AR"))</f>
        <v>V</v>
      </c>
      <c r="AR96" s="39" t="str">
        <f>IF(AND(AP96&gt;=12,AM96&gt;=6,AN96&gt;=6,AO96&gt;=6),"V",IF(AND(AP96&gt;=8,AM96&gt;=6,AN96&gt;=6,AO96&gt;=6),"NV","AR"))</f>
        <v>V</v>
      </c>
      <c r="AS96" s="47">
        <f>'[1]M8 '!D37</f>
        <v>20</v>
      </c>
      <c r="AT96" s="47">
        <f>'[1]M8 '!E37</f>
        <v>19</v>
      </c>
      <c r="AU96" s="47">
        <f>'[1]M8 '!F37</f>
        <v>11</v>
      </c>
      <c r="AV96" s="1">
        <f t="shared" si="46"/>
        <v>17.38</v>
      </c>
      <c r="AW96" s="39" t="str">
        <f>IF(AND(AV96&gt;=12,AS96&gt;=6,AT96&gt;=6,AU96&gt;=6),"V",IF(AND(AV96&gt;=8,AS96&gt;=6,AT96&gt;=6,AU96&gt;=6),"NV","AR"))</f>
        <v>V</v>
      </c>
      <c r="AX96" s="39" t="str">
        <f t="shared" si="50"/>
        <v>V</v>
      </c>
      <c r="AY96" s="1">
        <f t="shared" si="47"/>
        <v>12.790799999999999</v>
      </c>
      <c r="AZ96" s="65" t="s">
        <v>462</v>
      </c>
    </row>
    <row r="97" spans="1:52" ht="15" customHeight="1">
      <c r="A97" s="44">
        <f t="shared" si="17"/>
        <v>91</v>
      </c>
      <c r="B97" s="22" t="s">
        <v>434</v>
      </c>
      <c r="C97" s="23" t="s">
        <v>230</v>
      </c>
      <c r="D97" s="45">
        <v>7.25</v>
      </c>
      <c r="E97" s="45">
        <v>9.25</v>
      </c>
      <c r="F97" s="46">
        <f t="shared" si="36"/>
        <v>8.05</v>
      </c>
      <c r="G97" s="39" t="str">
        <f>IF(AND(F97&gt;=12,D97&gt;=6,E97&gt;=6),"V",IF(AND(F97&gt;=8,D97&gt;=6,E97&gt;=6),"NV","AR"))</f>
        <v>NV</v>
      </c>
      <c r="H97" s="39" t="s">
        <v>454</v>
      </c>
      <c r="I97" s="45">
        <v>12.25</v>
      </c>
      <c r="J97" s="45">
        <v>12.8</v>
      </c>
      <c r="K97" s="45">
        <v>9.600000000000001</v>
      </c>
      <c r="L97" s="46">
        <f t="shared" si="37"/>
        <v>11.739</v>
      </c>
      <c r="M97" s="39" t="str">
        <f>IF(AND(L97&gt;=12,I97&gt;=6,J97&gt;=6,K97&gt;=6),"V",IF(AND(L97&gt;=8,I97&gt;=6,J97&gt;=6,K97&gt;=6),"NV","AR"))</f>
        <v>NV</v>
      </c>
      <c r="N97" s="39" t="s">
        <v>454</v>
      </c>
      <c r="O97" s="47">
        <v>9.332</v>
      </c>
      <c r="P97" s="47">
        <v>6.5</v>
      </c>
      <c r="Q97" s="47">
        <v>13</v>
      </c>
      <c r="R97" s="1">
        <f t="shared" si="38"/>
        <v>10.232800000000001</v>
      </c>
      <c r="S97" s="39" t="str">
        <f>IF(AND(R97&gt;=12,O97&gt;=6,P97&gt;=6,Q97&gt;=6),"V",IF(AND(R97&gt;=8,O97&gt;=6,P97&gt;=6,Q97&gt;=6),"NV","AR"))</f>
        <v>NV</v>
      </c>
      <c r="T97" s="39" t="s">
        <v>454</v>
      </c>
      <c r="U97" s="47">
        <v>13</v>
      </c>
      <c r="V97" s="47">
        <v>16.8</v>
      </c>
      <c r="W97" s="47">
        <v>13</v>
      </c>
      <c r="X97" s="1">
        <f t="shared" si="40"/>
        <v>14.292000000000002</v>
      </c>
      <c r="Y97" s="39" t="str">
        <f>IF(AND(X97&gt;=12,U97&gt;=6,V97&gt;=6,W97&gt;=6),"V",IF(AND(X97&gt;=8,U97&gt;=6,V97&gt;=6,W97&gt;=6),"NV","AR"))</f>
        <v>V</v>
      </c>
      <c r="Z97" s="39" t="str">
        <f t="shared" si="41"/>
        <v>V</v>
      </c>
      <c r="AA97" s="47">
        <v>16</v>
      </c>
      <c r="AB97" s="47">
        <v>18</v>
      </c>
      <c r="AC97" s="47">
        <v>20</v>
      </c>
      <c r="AD97" s="1">
        <f t="shared" si="42"/>
        <v>18</v>
      </c>
      <c r="AE97" s="39" t="str">
        <f>IF(AND(AD97&gt;=12,AA97&gt;=6,AB97&gt;=6,AC97&gt;=6),"V",IF(AND(AD97&gt;=8,AA97&gt;=6,AB97&gt;=6,AC97&gt;=6),"NV","AR"))</f>
        <v>V</v>
      </c>
      <c r="AF97" s="39" t="str">
        <f t="shared" si="43"/>
        <v>V</v>
      </c>
      <c r="AG97" s="47">
        <f>'[1]M6'!D118</f>
        <v>8.399999999999999</v>
      </c>
      <c r="AH97" s="47">
        <f>'[1]M6'!E118</f>
        <v>12.299999999999999</v>
      </c>
      <c r="AI97" s="47">
        <f>'[1]M6'!F118</f>
        <v>17.5</v>
      </c>
      <c r="AJ97" s="1">
        <f t="shared" si="44"/>
        <v>12.559999999999999</v>
      </c>
      <c r="AK97" s="39" t="str">
        <f>IF(AND(AJ97&gt;=12,AG97&gt;=6,AH97&gt;=6,AI97&gt;=6),"V",IF(AND(AJ97&gt;=8,AG97&gt;=6,AH97&gt;=6,AI97&gt;=6),"NV","AR"))</f>
        <v>V</v>
      </c>
      <c r="AL97" s="39" t="str">
        <f t="shared" si="53"/>
        <v>V</v>
      </c>
      <c r="AM97" s="47">
        <v>7</v>
      </c>
      <c r="AN97" s="47">
        <v>16</v>
      </c>
      <c r="AO97" s="47">
        <v>9.5</v>
      </c>
      <c r="AP97" s="1">
        <f t="shared" si="45"/>
        <v>11.23</v>
      </c>
      <c r="AQ97" s="39" t="str">
        <f>IF(AND(AP97&gt;=12,AM97&gt;=6,AN97&gt;=6,AO97&gt;=6),"V",IF(AND(AP97&gt;=8,AM97&gt;=6,AN97&gt;=6,AO97&gt;=6),"NV","AR"))</f>
        <v>NV</v>
      </c>
      <c r="AR97" s="39" t="s">
        <v>454</v>
      </c>
      <c r="AS97" s="47">
        <f>'[1]M8 '!D117</f>
        <v>16</v>
      </c>
      <c r="AT97" s="47">
        <f>'[1]M8 '!E117</f>
        <v>19</v>
      </c>
      <c r="AU97" s="47">
        <f>'[1]M8 '!F117</f>
        <v>12</v>
      </c>
      <c r="AV97" s="1">
        <f t="shared" si="46"/>
        <v>16.11</v>
      </c>
      <c r="AW97" s="39" t="str">
        <f>IF(AND(AV97&gt;=12,AS97&gt;=6,AT97&gt;=6,AU97&gt;=6),"V",IF(AND(AV97&gt;=8,AS97&gt;=6,AT97&gt;=6,AU97&gt;=6),"NV","AR"))</f>
        <v>V</v>
      </c>
      <c r="AX97" s="39" t="str">
        <f t="shared" si="50"/>
        <v>V</v>
      </c>
      <c r="AY97" s="1">
        <f t="shared" si="47"/>
        <v>12.776725</v>
      </c>
      <c r="AZ97" s="39" t="s">
        <v>457</v>
      </c>
    </row>
    <row r="98" spans="1:52" ht="15" customHeight="1">
      <c r="A98" s="44">
        <f aca="true" t="shared" si="54" ref="A98:A132">A97+1</f>
        <v>92</v>
      </c>
      <c r="B98" s="22" t="s">
        <v>435</v>
      </c>
      <c r="C98" s="23" t="s">
        <v>436</v>
      </c>
      <c r="D98" s="45">
        <v>4</v>
      </c>
      <c r="E98" s="45">
        <v>7.5</v>
      </c>
      <c r="F98" s="46">
        <f t="shared" si="36"/>
        <v>5.4</v>
      </c>
      <c r="G98" s="39" t="str">
        <f>IF(AND(F98&gt;=12,D98&gt;=6,E98&gt;=6),"V",IF(AND(F98&gt;=8,D98&gt;=6,E98&gt;=6),"NV","AR"))</f>
        <v>AR</v>
      </c>
      <c r="H98" s="39" t="str">
        <f>IF(AND(F98&gt;=12,D98&gt;=6,E98&gt;=6),"V",IF(AND(F98&gt;=8,D98&gt;=6,E98&gt;=6),"NV","AR"))</f>
        <v>AR</v>
      </c>
      <c r="I98" s="45">
        <v>12.5</v>
      </c>
      <c r="J98" s="45">
        <v>14.200000000000001</v>
      </c>
      <c r="K98" s="45">
        <v>5</v>
      </c>
      <c r="L98" s="46">
        <f t="shared" si="37"/>
        <v>11.114</v>
      </c>
      <c r="M98" s="39" t="str">
        <f>IF(AND(L98&gt;=12,I98&gt;=6,J98&gt;=6,K98&gt;=6),"V",IF(AND(L98&gt;=8,I98&gt;=6,J98&gt;=6,K98&gt;=6),"NV","AR"))</f>
        <v>AR</v>
      </c>
      <c r="N98" s="39" t="str">
        <f aca="true" t="shared" si="55" ref="N98:N103">IF(AND(L98&gt;=12,I98&gt;=6,J98&gt;=6,K98&gt;=6),"V",IF(AND(L98&gt;=8,I98&gt;=6,J98&gt;=6,K98&gt;=6),"NV","AR"))</f>
        <v>AR</v>
      </c>
      <c r="O98" s="47">
        <v>11.366</v>
      </c>
      <c r="P98" s="47">
        <v>10.5</v>
      </c>
      <c r="Q98" s="47">
        <v>14</v>
      </c>
      <c r="R98" s="1">
        <f t="shared" si="38"/>
        <v>12.246400000000001</v>
      </c>
      <c r="S98" s="39" t="str">
        <f>IF(AND(R98&gt;=12,O98&gt;=6,P98&gt;=6,Q98&gt;=6),"V",IF(AND(R98&gt;=8,O98&gt;=6,P98&gt;=6,Q98&gt;=6),"NV","AR"))</f>
        <v>V</v>
      </c>
      <c r="T98" s="39" t="str">
        <f>IF(AND(R98&gt;=12,O98&gt;=6,P98&gt;=6,Q98&gt;=6),"V",IF(AND(R98&gt;=8,O98&gt;=6,P98&gt;=6,Q98&gt;=6),"NV","AR"))</f>
        <v>V</v>
      </c>
      <c r="U98" s="47">
        <v>11</v>
      </c>
      <c r="V98" s="47">
        <v>16.1</v>
      </c>
      <c r="W98" s="47">
        <v>11</v>
      </c>
      <c r="X98" s="1">
        <f t="shared" si="40"/>
        <v>12.734000000000002</v>
      </c>
      <c r="Y98" s="39" t="str">
        <f>IF(AND(X98&gt;=12,U98&gt;=6,V98&gt;=6,W98&gt;=6),"V",IF(AND(X98&gt;=8,U98&gt;=6,V98&gt;=6,W98&gt;=6),"NV","AR"))</f>
        <v>V</v>
      </c>
      <c r="Z98" s="39" t="str">
        <f t="shared" si="41"/>
        <v>V</v>
      </c>
      <c r="AA98" s="47">
        <v>15</v>
      </c>
      <c r="AB98" s="47">
        <v>19</v>
      </c>
      <c r="AC98" s="47">
        <v>20</v>
      </c>
      <c r="AD98" s="1">
        <f t="shared" si="42"/>
        <v>18.1</v>
      </c>
      <c r="AE98" s="39" t="str">
        <f>IF(AND(AD98&gt;=12,AA98&gt;=6,AB98&gt;=6,AC98&gt;=6),"V",IF(AND(AD98&gt;=8,AA98&gt;=6,AB98&gt;=6,AC98&gt;=6),"NV","AR"))</f>
        <v>V</v>
      </c>
      <c r="AF98" s="39" t="str">
        <f t="shared" si="43"/>
        <v>V</v>
      </c>
      <c r="AG98" s="47">
        <f>'[1]M6'!D119</f>
        <v>8.399999999999999</v>
      </c>
      <c r="AH98" s="47">
        <f>'[1]M6'!E119</f>
        <v>13.575</v>
      </c>
      <c r="AI98" s="47">
        <f>'[1]M6'!F119</f>
        <v>20</v>
      </c>
      <c r="AJ98" s="1">
        <f t="shared" si="44"/>
        <v>13.768</v>
      </c>
      <c r="AK98" s="39" t="str">
        <f>IF(AND(AJ98&gt;=12,AG98&gt;=6,AH98&gt;=6,AI98&gt;=6),"V",IF(AND(AJ98&gt;=8,AG98&gt;=6,AH98&gt;=6,AI98&gt;=6),"NV","AR"))</f>
        <v>V</v>
      </c>
      <c r="AL98" s="39" t="str">
        <f t="shared" si="53"/>
        <v>V</v>
      </c>
      <c r="AM98" s="47">
        <v>9</v>
      </c>
      <c r="AN98" s="47">
        <v>19</v>
      </c>
      <c r="AO98" s="47">
        <v>16</v>
      </c>
      <c r="AP98" s="1">
        <f t="shared" si="45"/>
        <v>14.46</v>
      </c>
      <c r="AQ98" s="39" t="str">
        <f>IF(AND(AP98&gt;=12,AM98&gt;=6,AN98&gt;=6,AO98&gt;=6),"V",IF(AND(AP98&gt;=8,AM98&gt;=6,AN98&gt;=6,AO98&gt;=6),"NV","AR"))</f>
        <v>V</v>
      </c>
      <c r="AR98" s="39" t="str">
        <f aca="true" t="shared" si="56" ref="AR98:AR103">IF(AND(AP98&gt;=12,AM98&gt;=6,AN98&gt;=6,AO98&gt;=6),"V",IF(AND(AP98&gt;=8,AM98&gt;=6,AN98&gt;=6,AO98&gt;=6),"NV","AR"))</f>
        <v>V</v>
      </c>
      <c r="AS98" s="47">
        <f>'[1]M8 '!D118</f>
        <v>20</v>
      </c>
      <c r="AT98" s="47">
        <f>'[1]M8 '!E118</f>
        <v>10</v>
      </c>
      <c r="AU98" s="47">
        <f>'[1]M8 '!F118</f>
        <v>12</v>
      </c>
      <c r="AV98" s="1">
        <f t="shared" si="46"/>
        <v>14.3</v>
      </c>
      <c r="AW98" s="39" t="str">
        <f>IF(AND(AV98&gt;=12,AS98&gt;=6,AT98&gt;=6,AU98&gt;=6),"V",IF(AND(AV98&gt;=8,AS98&gt;=6,AT98&gt;=6,AU98&gt;=6),"NV","AR"))</f>
        <v>V</v>
      </c>
      <c r="AX98" s="39" t="str">
        <f t="shared" si="50"/>
        <v>V</v>
      </c>
      <c r="AY98" s="1">
        <f t="shared" si="47"/>
        <v>12.765300000000002</v>
      </c>
      <c r="AZ98" s="65" t="s">
        <v>462</v>
      </c>
    </row>
    <row r="99" spans="1:52" ht="15" customHeight="1">
      <c r="A99" s="44">
        <f t="shared" si="54"/>
        <v>93</v>
      </c>
      <c r="B99" s="22" t="s">
        <v>375</v>
      </c>
      <c r="C99" s="23" t="s">
        <v>80</v>
      </c>
      <c r="D99" s="45">
        <v>4</v>
      </c>
      <c r="E99" s="45">
        <v>7.625</v>
      </c>
      <c r="F99" s="46">
        <f t="shared" si="36"/>
        <v>5.45</v>
      </c>
      <c r="G99" s="39"/>
      <c r="H99" s="39" t="str">
        <f>IF(AND(F99&gt;=12,D99&gt;=6,E99&gt;=6),"V",IF(AND(F99&gt;=8,D99&gt;=6,E99&gt;=6),"NV","AR"))</f>
        <v>AR</v>
      </c>
      <c r="I99" s="45">
        <v>12</v>
      </c>
      <c r="J99" s="45">
        <v>12.3</v>
      </c>
      <c r="K99" s="45">
        <v>5</v>
      </c>
      <c r="L99" s="46">
        <f t="shared" si="37"/>
        <v>10.166</v>
      </c>
      <c r="M99" s="39"/>
      <c r="N99" s="39" t="str">
        <f t="shared" si="55"/>
        <v>AR</v>
      </c>
      <c r="O99" s="47">
        <v>12.132</v>
      </c>
      <c r="P99" s="47">
        <v>8</v>
      </c>
      <c r="Q99" s="47">
        <v>9.5</v>
      </c>
      <c r="R99" s="1">
        <f t="shared" si="38"/>
        <v>10.2528</v>
      </c>
      <c r="S99" s="39"/>
      <c r="T99" s="39" t="s">
        <v>454</v>
      </c>
      <c r="U99" s="47">
        <v>13</v>
      </c>
      <c r="V99" s="47">
        <v>16.1</v>
      </c>
      <c r="W99" s="47">
        <v>13</v>
      </c>
      <c r="X99" s="1">
        <f t="shared" si="40"/>
        <v>14.054000000000002</v>
      </c>
      <c r="Y99" s="39"/>
      <c r="Z99" s="39" t="str">
        <f t="shared" si="41"/>
        <v>V</v>
      </c>
      <c r="AA99" s="47">
        <v>15</v>
      </c>
      <c r="AB99" s="47">
        <v>19</v>
      </c>
      <c r="AC99" s="47">
        <v>20</v>
      </c>
      <c r="AD99" s="1">
        <f t="shared" si="42"/>
        <v>18.1</v>
      </c>
      <c r="AE99" s="39"/>
      <c r="AF99" s="39" t="str">
        <f t="shared" si="43"/>
        <v>V</v>
      </c>
      <c r="AG99" s="47">
        <f>'[1]M6'!D79</f>
        <v>15.399999999999999</v>
      </c>
      <c r="AH99" s="47">
        <f>'[1]M6'!E79</f>
        <v>13.799999999999997</v>
      </c>
      <c r="AI99" s="47">
        <f>'[1]M6'!F79</f>
        <v>19</v>
      </c>
      <c r="AJ99" s="1">
        <f t="shared" si="44"/>
        <v>16.04</v>
      </c>
      <c r="AK99" s="39"/>
      <c r="AL99" s="39" t="str">
        <f t="shared" si="53"/>
        <v>V</v>
      </c>
      <c r="AM99" s="47">
        <v>12</v>
      </c>
      <c r="AN99" s="47">
        <v>12</v>
      </c>
      <c r="AO99" s="47">
        <v>12.5</v>
      </c>
      <c r="AP99" s="1">
        <f t="shared" si="45"/>
        <v>12.09</v>
      </c>
      <c r="AQ99" s="39"/>
      <c r="AR99" s="39" t="str">
        <f t="shared" si="56"/>
        <v>V</v>
      </c>
      <c r="AS99" s="47">
        <f>'[1]M8 '!D78</f>
        <v>17</v>
      </c>
      <c r="AT99" s="47">
        <f>'[1]M8 '!E78</f>
        <v>19</v>
      </c>
      <c r="AU99" s="47">
        <f>'[1]M8 '!F78</f>
        <v>9</v>
      </c>
      <c r="AV99" s="1">
        <f t="shared" si="46"/>
        <v>15.74</v>
      </c>
      <c r="AW99" s="39"/>
      <c r="AX99" s="39" t="str">
        <f t="shared" si="50"/>
        <v>V</v>
      </c>
      <c r="AY99" s="1">
        <f t="shared" si="47"/>
        <v>12.736600000000001</v>
      </c>
      <c r="AZ99" s="65" t="s">
        <v>462</v>
      </c>
    </row>
    <row r="100" spans="1:52" ht="15" customHeight="1">
      <c r="A100" s="44">
        <f t="shared" si="54"/>
        <v>94</v>
      </c>
      <c r="B100" s="22" t="s">
        <v>265</v>
      </c>
      <c r="C100" s="23" t="s">
        <v>266</v>
      </c>
      <c r="D100" s="45">
        <v>5</v>
      </c>
      <c r="E100" s="45">
        <v>15.75</v>
      </c>
      <c r="F100" s="46">
        <f t="shared" si="36"/>
        <v>9.3</v>
      </c>
      <c r="G100" s="39" t="str">
        <f>IF(AND(F100&gt;=12,D100&gt;=6,E100&gt;=6),"V",IF(AND(F100&gt;=8,D100&gt;=6,E100&gt;=6),"NV","AR"))</f>
        <v>AR</v>
      </c>
      <c r="H100" s="39" t="str">
        <f>IF(AND(F100&gt;=12,D100&gt;=6,E100&gt;=6),"V",IF(AND(F100&gt;=8,D100&gt;=6,E100&gt;=6),"NV","AR"))</f>
        <v>AR</v>
      </c>
      <c r="I100" s="45">
        <v>15.5</v>
      </c>
      <c r="J100" s="45">
        <v>12.400000000000002</v>
      </c>
      <c r="K100" s="45">
        <v>8.8</v>
      </c>
      <c r="L100" s="46">
        <f t="shared" si="37"/>
        <v>12.322000000000001</v>
      </c>
      <c r="M100" s="39" t="str">
        <f>IF(AND(L100&gt;=12,I100&gt;=6,J100&gt;=6,K100&gt;=6),"V",IF(AND(L100&gt;=8,I100&gt;=6,J100&gt;=6,K100&gt;=6),"NV","AR"))</f>
        <v>V</v>
      </c>
      <c r="N100" s="39" t="str">
        <f t="shared" si="55"/>
        <v>V</v>
      </c>
      <c r="O100" s="47">
        <v>12.866000000000001</v>
      </c>
      <c r="P100" s="47">
        <v>8.5</v>
      </c>
      <c r="Q100" s="47">
        <v>13</v>
      </c>
      <c r="R100" s="1">
        <f t="shared" si="38"/>
        <v>12.046400000000002</v>
      </c>
      <c r="S100" s="39" t="str">
        <f>IF(AND(R100&gt;=12,O100&gt;=6,P100&gt;=6,Q100&gt;=6),"V",IF(AND(R100&gt;=8,O100&gt;=6,P100&gt;=6,Q100&gt;=6),"NV","AR"))</f>
        <v>V</v>
      </c>
      <c r="T100" s="39" t="str">
        <f>IF(AND(R100&gt;=12,O100&gt;=6,P100&gt;=6,Q100&gt;=6),"V",IF(AND(R100&gt;=8,O100&gt;=6,P100&gt;=6,Q100&gt;=6),"NV","AR"))</f>
        <v>V</v>
      </c>
      <c r="U100" s="47">
        <v>13.5</v>
      </c>
      <c r="V100" s="47">
        <v>16.8</v>
      </c>
      <c r="W100" s="47">
        <v>14</v>
      </c>
      <c r="X100" s="1">
        <f t="shared" si="40"/>
        <v>14.787000000000003</v>
      </c>
      <c r="Y100" s="39" t="str">
        <f>IF(AND(X100&gt;=12,U100&gt;=6,V100&gt;=6,W100&gt;=6),"V",IF(AND(X100&gt;=8,U100&gt;=6,V100&gt;=6,W100&gt;=6),"NV","AR"))</f>
        <v>V</v>
      </c>
      <c r="Z100" s="39" t="str">
        <f t="shared" si="41"/>
        <v>V</v>
      </c>
      <c r="AA100" s="47">
        <v>9</v>
      </c>
      <c r="AB100" s="47">
        <v>17</v>
      </c>
      <c r="AC100" s="47">
        <v>13</v>
      </c>
      <c r="AD100" s="1">
        <f t="shared" si="42"/>
        <v>13.4</v>
      </c>
      <c r="AE100" s="39" t="str">
        <f>IF(AND(AD100&gt;=12,AA100&gt;=6,AB100&gt;=6,AC100&gt;=6),"V",IF(AND(AD100&gt;=8,AA100&gt;=6,AB100&gt;=6,AC100&gt;=6),"NV","AR"))</f>
        <v>V</v>
      </c>
      <c r="AF100" s="39" t="str">
        <f t="shared" si="43"/>
        <v>V</v>
      </c>
      <c r="AG100" s="47">
        <f>'[1]M6'!D10</f>
        <v>12</v>
      </c>
      <c r="AH100" s="47">
        <f>'[1]M6'!E10</f>
        <v>9.4</v>
      </c>
      <c r="AI100" s="47">
        <f>'[1]M6'!F10</f>
        <v>17</v>
      </c>
      <c r="AJ100" s="1">
        <f t="shared" si="44"/>
        <v>12.768</v>
      </c>
      <c r="AK100" s="39" t="str">
        <f>IF(AND(AJ100&gt;=12,AG100&gt;=6,AH100&gt;=6,AI100&gt;=6),"V",IF(AND(AJ100&gt;=8,AG100&gt;=6,AH100&gt;=6,AI100&gt;=6),"NV","AR"))</f>
        <v>V</v>
      </c>
      <c r="AL100" s="39" t="str">
        <f t="shared" si="53"/>
        <v>V</v>
      </c>
      <c r="AM100" s="47">
        <v>12</v>
      </c>
      <c r="AN100" s="47">
        <v>13</v>
      </c>
      <c r="AO100" s="47">
        <v>15</v>
      </c>
      <c r="AP100" s="1">
        <f t="shared" si="45"/>
        <v>12.96</v>
      </c>
      <c r="AQ100" s="39" t="str">
        <f>IF(AND(AP100&gt;=12,AM100&gt;=6,AN100&gt;=6,AO100&gt;=6),"V",IF(AND(AP100&gt;=8,AM100&gt;=6,AN100&gt;=6,AO100&gt;=6),"NV","AR"))</f>
        <v>V</v>
      </c>
      <c r="AR100" s="39" t="str">
        <f t="shared" si="56"/>
        <v>V</v>
      </c>
      <c r="AS100" s="47">
        <f>'[1]M8 '!D9</f>
        <v>10</v>
      </c>
      <c r="AT100" s="47">
        <f>'[1]M8 '!E9</f>
        <v>18</v>
      </c>
      <c r="AU100" s="47">
        <f>'[1]M8 '!F9</f>
        <v>15</v>
      </c>
      <c r="AV100" s="1">
        <f t="shared" si="46"/>
        <v>14.21</v>
      </c>
      <c r="AW100" s="39" t="str">
        <f>IF(AND(AV100&gt;=12,AS100&gt;=6,AT100&gt;=6,AU100&gt;=6),"V",IF(AND(AV100&gt;=8,AS100&gt;=6,AT100&gt;=6,AU100&gt;=6),"NV","AR"))</f>
        <v>V</v>
      </c>
      <c r="AX100" s="39" t="str">
        <f t="shared" si="50"/>
        <v>V</v>
      </c>
      <c r="AY100" s="1">
        <f t="shared" si="47"/>
        <v>12.724175000000002</v>
      </c>
      <c r="AZ100" s="65" t="s">
        <v>458</v>
      </c>
    </row>
    <row r="101" spans="1:52" ht="15" customHeight="1">
      <c r="A101" s="44">
        <f t="shared" si="54"/>
        <v>95</v>
      </c>
      <c r="B101" s="25" t="s">
        <v>389</v>
      </c>
      <c r="C101" s="23" t="s">
        <v>390</v>
      </c>
      <c r="D101" s="45">
        <v>12.75</v>
      </c>
      <c r="E101" s="45">
        <v>8.875</v>
      </c>
      <c r="F101" s="46">
        <f t="shared" si="36"/>
        <v>11.2</v>
      </c>
      <c r="G101" s="39" t="str">
        <f>IF(AND(F101&gt;=12,D101&gt;=6,E101&gt;=6),"V",IF(AND(F101&gt;=8,D101&gt;=6,E101&gt;=6),"NV","AR"))</f>
        <v>NV</v>
      </c>
      <c r="H101" s="39" t="s">
        <v>454</v>
      </c>
      <c r="I101" s="45">
        <v>14.375</v>
      </c>
      <c r="J101" s="45">
        <v>13.700000000000001</v>
      </c>
      <c r="K101" s="45">
        <v>14.200000000000001</v>
      </c>
      <c r="L101" s="46">
        <f t="shared" si="37"/>
        <v>14.042500000000002</v>
      </c>
      <c r="M101" s="39" t="str">
        <f>IF(AND(L101&gt;=12,I101&gt;=6,J101&gt;=6,K101&gt;=6),"V",IF(AND(L101&gt;=8,I101&gt;=6,J101&gt;=6,K101&gt;=6),"NV","AR"))</f>
        <v>V</v>
      </c>
      <c r="N101" s="39" t="str">
        <f t="shared" si="55"/>
        <v>V</v>
      </c>
      <c r="O101" s="47">
        <v>10.532</v>
      </c>
      <c r="P101" s="47">
        <v>14</v>
      </c>
      <c r="Q101" s="47">
        <v>15</v>
      </c>
      <c r="R101" s="1">
        <f t="shared" si="38"/>
        <v>13.0128</v>
      </c>
      <c r="S101" s="39" t="str">
        <f>IF(AND(R101&gt;=12,O101&gt;=6,P101&gt;=6,Q101&gt;=6),"V",IF(AND(R101&gt;=8,O101&gt;=6,P101&gt;=6,Q101&gt;=6),"NV","AR"))</f>
        <v>V</v>
      </c>
      <c r="T101" s="39" t="str">
        <f>IF(AND(R101&gt;=12,O101&gt;=6,P101&gt;=6,Q101&gt;=6),"V",IF(AND(R101&gt;=8,O101&gt;=6,P101&gt;=6,Q101&gt;=6),"NV","AR"))</f>
        <v>V</v>
      </c>
      <c r="U101" s="47">
        <v>14.5</v>
      </c>
      <c r="V101" s="47">
        <v>14.1</v>
      </c>
      <c r="W101" s="47">
        <v>14</v>
      </c>
      <c r="X101" s="1">
        <f t="shared" si="40"/>
        <v>14.199000000000002</v>
      </c>
      <c r="Y101" s="39" t="str">
        <f>IF(AND(X101&gt;=12,U101&gt;=6,V101&gt;=6,W101&gt;=6),"V",IF(AND(X101&gt;=8,U101&gt;=6,V101&gt;=6,W101&gt;=6),"NV","AR"))</f>
        <v>V</v>
      </c>
      <c r="Z101" s="39" t="str">
        <f t="shared" si="41"/>
        <v>V</v>
      </c>
      <c r="AA101" s="47">
        <v>9</v>
      </c>
      <c r="AB101" s="47">
        <v>14</v>
      </c>
      <c r="AC101" s="47">
        <v>13</v>
      </c>
      <c r="AD101" s="1">
        <f t="shared" si="42"/>
        <v>12.200000000000001</v>
      </c>
      <c r="AE101" s="39" t="str">
        <f>IF(AND(AD101&gt;=12,AA101&gt;=6,AB101&gt;=6,AC101&gt;=6),"V",IF(AND(AD101&gt;=8,AA101&gt;=6,AB101&gt;=6,AC101&gt;=6),"NV","AR"))</f>
        <v>V</v>
      </c>
      <c r="AF101" s="39" t="str">
        <f t="shared" si="43"/>
        <v>V</v>
      </c>
      <c r="AG101" s="47">
        <f>'[1]M6'!D89</f>
        <v>15.25</v>
      </c>
      <c r="AH101" s="47">
        <f>'[1]M6'!E89</f>
        <v>8.975</v>
      </c>
      <c r="AI101" s="47">
        <f>'[1]M6'!F89</f>
        <v>17</v>
      </c>
      <c r="AJ101" s="1">
        <f t="shared" si="44"/>
        <v>13.802</v>
      </c>
      <c r="AK101" s="39" t="str">
        <f>IF(AND(AJ101&gt;=12,AG101&gt;=6,AH101&gt;=6,AI101&gt;=6),"V",IF(AND(AJ101&gt;=8,AG101&gt;=6,AH101&gt;=6,AI101&gt;=6),"NV","AR"))</f>
        <v>V</v>
      </c>
      <c r="AL101" s="39" t="str">
        <f t="shared" si="53"/>
        <v>V</v>
      </c>
      <c r="AM101" s="47">
        <v>12</v>
      </c>
      <c r="AN101" s="47">
        <v>12</v>
      </c>
      <c r="AO101" s="47">
        <v>13</v>
      </c>
      <c r="AP101" s="1">
        <f t="shared" si="45"/>
        <v>12.18</v>
      </c>
      <c r="AQ101" s="39" t="str">
        <f>IF(AND(AP101&gt;=12,AM101&gt;=6,AN101&gt;=6,AO101&gt;=6),"V",IF(AND(AP101&gt;=8,AM101&gt;=6,AN101&gt;=6,AO101&gt;=6),"NV","AR"))</f>
        <v>V</v>
      </c>
      <c r="AR101" s="39" t="str">
        <f t="shared" si="56"/>
        <v>V</v>
      </c>
      <c r="AS101" s="47">
        <f>'[1]M8 '!D88</f>
        <v>12</v>
      </c>
      <c r="AT101" s="47">
        <f>'[1]M8 '!E88</f>
        <v>10</v>
      </c>
      <c r="AU101" s="47">
        <f>'[1]M8 '!F88</f>
        <v>11</v>
      </c>
      <c r="AV101" s="1">
        <f t="shared" si="46"/>
        <v>11.010000000000002</v>
      </c>
      <c r="AW101" s="39" t="str">
        <f>IF(AND(AV101&gt;=12,AS101&gt;=6,AT101&gt;=6,AU101&gt;=6),"V",IF(AND(AV101&gt;=8,AS101&gt;=6,AT101&gt;=6,AU101&gt;=6),"NV","AR"))</f>
        <v>NV</v>
      </c>
      <c r="AX101" s="39" t="s">
        <v>454</v>
      </c>
      <c r="AY101" s="1">
        <f t="shared" si="47"/>
        <v>12.705787500000001</v>
      </c>
      <c r="AZ101" s="39" t="s">
        <v>457</v>
      </c>
    </row>
    <row r="102" spans="1:52" ht="15" customHeight="1">
      <c r="A102" s="44">
        <f t="shared" si="54"/>
        <v>96</v>
      </c>
      <c r="B102" s="22" t="s">
        <v>408</v>
      </c>
      <c r="C102" s="23" t="s">
        <v>271</v>
      </c>
      <c r="D102" s="45">
        <v>3</v>
      </c>
      <c r="E102" s="45">
        <v>10.75</v>
      </c>
      <c r="F102" s="46">
        <f t="shared" si="36"/>
        <v>6.1</v>
      </c>
      <c r="G102" s="39"/>
      <c r="H102" s="39" t="str">
        <f aca="true" t="shared" si="57" ref="H102:H108">IF(AND(F102&gt;=12,D102&gt;=6,E102&gt;=6),"V",IF(AND(F102&gt;=8,D102&gt;=6,E102&gt;=6),"NV","AR"))</f>
        <v>AR</v>
      </c>
      <c r="I102" s="45">
        <v>13.25</v>
      </c>
      <c r="J102" s="45">
        <v>12.7</v>
      </c>
      <c r="K102" s="45">
        <v>12.2</v>
      </c>
      <c r="L102" s="46">
        <f t="shared" si="37"/>
        <v>12.725</v>
      </c>
      <c r="M102" s="39"/>
      <c r="N102" s="39" t="str">
        <f t="shared" si="55"/>
        <v>V</v>
      </c>
      <c r="O102" s="47">
        <v>15.066</v>
      </c>
      <c r="P102" s="47">
        <v>14</v>
      </c>
      <c r="Q102" s="47">
        <v>14.5</v>
      </c>
      <c r="R102" s="1">
        <f t="shared" si="38"/>
        <v>14.626400000000002</v>
      </c>
      <c r="S102" s="39"/>
      <c r="T102" s="39" t="str">
        <f>IF(AND(R102&gt;=12,O102&gt;=6,P102&gt;=6,Q102&gt;=6),"V",IF(AND(R102&gt;=8,O102&gt;=6,P102&gt;=6,Q102&gt;=6),"NV","AR"))</f>
        <v>V</v>
      </c>
      <c r="U102" s="47">
        <v>12</v>
      </c>
      <c r="V102" s="47">
        <v>15.1</v>
      </c>
      <c r="W102" s="47">
        <v>12</v>
      </c>
      <c r="X102" s="1">
        <f t="shared" si="40"/>
        <v>13.054000000000002</v>
      </c>
      <c r="Y102" s="39"/>
      <c r="Z102" s="39" t="str">
        <f t="shared" si="41"/>
        <v>V</v>
      </c>
      <c r="AA102" s="47">
        <v>17</v>
      </c>
      <c r="AB102" s="47">
        <v>19</v>
      </c>
      <c r="AC102" s="47">
        <v>20</v>
      </c>
      <c r="AD102" s="1">
        <f t="shared" si="42"/>
        <v>18.7</v>
      </c>
      <c r="AE102" s="39"/>
      <c r="AF102" s="39" t="str">
        <f t="shared" si="43"/>
        <v>V</v>
      </c>
      <c r="AG102" s="47">
        <f>'[1]M6'!D101</f>
        <v>8.399999999999999</v>
      </c>
      <c r="AH102" s="47">
        <f>'[1]M6'!E101</f>
        <v>12</v>
      </c>
      <c r="AI102" s="47">
        <f>'[1]M6'!F101</f>
        <v>12</v>
      </c>
      <c r="AJ102" s="1">
        <f t="shared" si="44"/>
        <v>10.703999999999999</v>
      </c>
      <c r="AK102" s="39"/>
      <c r="AL102" s="39" t="s">
        <v>454</v>
      </c>
      <c r="AM102" s="47">
        <v>10</v>
      </c>
      <c r="AN102" s="47">
        <v>16.5</v>
      </c>
      <c r="AO102" s="47">
        <v>12</v>
      </c>
      <c r="AP102" s="1">
        <f t="shared" si="45"/>
        <v>13.09</v>
      </c>
      <c r="AQ102" s="39"/>
      <c r="AR102" s="39" t="str">
        <f t="shared" si="56"/>
        <v>V</v>
      </c>
      <c r="AS102" s="47">
        <f>'[1]M8 '!D100</f>
        <v>12</v>
      </c>
      <c r="AT102" s="47">
        <f>'[1]M8 '!E100</f>
        <v>13</v>
      </c>
      <c r="AU102" s="47">
        <f>'[1]M8 '!F100</f>
        <v>13</v>
      </c>
      <c r="AV102" s="1">
        <f t="shared" si="46"/>
        <v>12.620000000000001</v>
      </c>
      <c r="AW102" s="39"/>
      <c r="AX102" s="39" t="str">
        <f aca="true" t="shared" si="58" ref="AX102:AX108">IF(AND(AV102&gt;=12,AS102&gt;=6,AT102&gt;=6,AU102&gt;=6),"V",IF(AND(AV102&gt;=8,AS102&gt;=6,AT102&gt;=6,AU102&gt;=6),"NV","AR"))</f>
        <v>V</v>
      </c>
      <c r="AY102" s="1">
        <f t="shared" si="47"/>
        <v>12.702425</v>
      </c>
      <c r="AZ102" s="65" t="s">
        <v>458</v>
      </c>
    </row>
    <row r="103" spans="1:52" ht="15" customHeight="1">
      <c r="A103" s="44">
        <f t="shared" si="54"/>
        <v>97</v>
      </c>
      <c r="B103" s="22" t="s">
        <v>358</v>
      </c>
      <c r="C103" s="23" t="s">
        <v>359</v>
      </c>
      <c r="D103" s="45">
        <v>4</v>
      </c>
      <c r="E103" s="45">
        <v>2.5</v>
      </c>
      <c r="F103" s="46">
        <f aca="true" t="shared" si="59" ref="F103:F134">D103*0.6+E103*0.4</f>
        <v>3.4</v>
      </c>
      <c r="G103" s="39"/>
      <c r="H103" s="39" t="str">
        <f t="shared" si="57"/>
        <v>AR</v>
      </c>
      <c r="I103" s="45">
        <v>13.125</v>
      </c>
      <c r="J103" s="45">
        <v>11.700000000000001</v>
      </c>
      <c r="K103" s="45">
        <v>4.800000000000001</v>
      </c>
      <c r="L103" s="46">
        <f aca="true" t="shared" si="60" ref="L103:L134">I103*0.3+J103*0.42+K103*0.28</f>
        <v>10.195500000000003</v>
      </c>
      <c r="M103" s="39"/>
      <c r="N103" s="39" t="str">
        <f t="shared" si="55"/>
        <v>AR</v>
      </c>
      <c r="O103" s="47">
        <v>8.866</v>
      </c>
      <c r="P103" s="47">
        <v>12</v>
      </c>
      <c r="Q103" s="47">
        <v>9.5</v>
      </c>
      <c r="R103" s="1">
        <f aca="true" t="shared" si="61" ref="R103:R134">O103*0.4+P103*0.2+Q103*0.4</f>
        <v>9.746400000000001</v>
      </c>
      <c r="S103" s="39"/>
      <c r="T103" s="39" t="s">
        <v>454</v>
      </c>
      <c r="U103" s="47">
        <v>12</v>
      </c>
      <c r="V103" s="47">
        <v>15.1</v>
      </c>
      <c r="W103" s="47">
        <v>12</v>
      </c>
      <c r="X103" s="1">
        <f aca="true" t="shared" si="62" ref="X103:X134">U103*0.33+V103*0.34+W103*0.33</f>
        <v>13.054000000000002</v>
      </c>
      <c r="Y103" s="39"/>
      <c r="Z103" s="39" t="str">
        <f aca="true" t="shared" si="63" ref="Z103:Z120">IF(AND(X103&gt;=12,U103&gt;=6,V103&gt;=6,W103&gt;=6),"V",IF(AND(X103&gt;=8,U103&gt;=6,V103&gt;=6,W103&gt;=6),"NV","AR"))</f>
        <v>V</v>
      </c>
      <c r="AA103" s="47">
        <v>14</v>
      </c>
      <c r="AB103" s="47">
        <v>18</v>
      </c>
      <c r="AC103" s="47">
        <v>20</v>
      </c>
      <c r="AD103" s="1">
        <f aca="true" t="shared" si="64" ref="AD103:AD134">AA103*0.3+AB103*0.4+AC103*0.3</f>
        <v>17.4</v>
      </c>
      <c r="AE103" s="39"/>
      <c r="AF103" s="39" t="str">
        <f aca="true" t="shared" si="65" ref="AF103:AF121">IF(AND(AD103&gt;=12,AA103&gt;=6,AB103&gt;=6,AC103&gt;=6),"V",IF(AND(AD103&gt;=8,AA103&gt;=6,AB103&gt;=6,AC103&gt;=6),"NV","AR"))</f>
        <v>V</v>
      </c>
      <c r="AG103" s="47">
        <f>'[1]M6'!D67</f>
        <v>12</v>
      </c>
      <c r="AH103" s="47">
        <f>'[1]M6'!E67</f>
        <v>12</v>
      </c>
      <c r="AI103" s="47">
        <f>'[1]M6'!F67</f>
        <v>19.5</v>
      </c>
      <c r="AJ103" s="1">
        <f aca="true" t="shared" si="66" ref="AJ103:AJ134">AG103*0.36+AH103*0.32+AI103*0.32</f>
        <v>14.4</v>
      </c>
      <c r="AK103" s="39"/>
      <c r="AL103" s="39" t="str">
        <f aca="true" t="shared" si="67" ref="AL103:AL113">IF(AND(AJ103&gt;=12,AG103&gt;=6,AH103&gt;=6,AI103&gt;=6),"V",IF(AND(AJ103&gt;=8,AG103&gt;=6,AH103&gt;=6,AI103&gt;=6),"NV","AR"))</f>
        <v>V</v>
      </c>
      <c r="AM103" s="47">
        <v>10</v>
      </c>
      <c r="AN103" s="47">
        <v>19</v>
      </c>
      <c r="AO103" s="47">
        <v>13.5</v>
      </c>
      <c r="AP103" s="1">
        <f aca="true" t="shared" si="68" ref="AP103:AP134">AM103*0.4+AN103*0.42+AO103*0.18</f>
        <v>14.41</v>
      </c>
      <c r="AQ103" s="39"/>
      <c r="AR103" s="39" t="str">
        <f t="shared" si="56"/>
        <v>V</v>
      </c>
      <c r="AS103" s="47">
        <f>'[1]M8 '!D66</f>
        <v>20</v>
      </c>
      <c r="AT103" s="47">
        <f>'[1]M8 '!E66</f>
        <v>19</v>
      </c>
      <c r="AU103" s="47">
        <f>'[1]M8 '!F66</f>
        <v>16</v>
      </c>
      <c r="AV103" s="1">
        <f aca="true" t="shared" si="69" ref="AV103:AV134">AS103*0.38+AT103*0.37+AU103*0.25</f>
        <v>18.63</v>
      </c>
      <c r="AW103" s="39"/>
      <c r="AX103" s="39" t="str">
        <f t="shared" si="58"/>
        <v>V</v>
      </c>
      <c r="AY103" s="1">
        <f aca="true" t="shared" si="70" ref="AY103:AY132">(F103+L103+R103+X103+AD103+AJ103+AP103+AV103)/8</f>
        <v>12.6544875</v>
      </c>
      <c r="AZ103" s="65" t="s">
        <v>462</v>
      </c>
    </row>
    <row r="104" spans="1:52" ht="15" customHeight="1">
      <c r="A104" s="44">
        <f t="shared" si="54"/>
        <v>98</v>
      </c>
      <c r="B104" s="22" t="s">
        <v>365</v>
      </c>
      <c r="C104" s="23" t="s">
        <v>366</v>
      </c>
      <c r="D104" s="45">
        <v>4.5</v>
      </c>
      <c r="E104" s="45">
        <v>3.5</v>
      </c>
      <c r="F104" s="46">
        <f t="shared" si="59"/>
        <v>4.1</v>
      </c>
      <c r="G104" s="39"/>
      <c r="H104" s="39" t="str">
        <f t="shared" si="57"/>
        <v>AR</v>
      </c>
      <c r="I104" s="45">
        <v>12.375</v>
      </c>
      <c r="J104" s="45">
        <v>9.600000000000001</v>
      </c>
      <c r="K104" s="45">
        <v>7</v>
      </c>
      <c r="L104" s="46">
        <f t="shared" si="60"/>
        <v>9.704500000000001</v>
      </c>
      <c r="M104" s="39"/>
      <c r="N104" s="39" t="s">
        <v>454</v>
      </c>
      <c r="O104" s="47">
        <v>10.966</v>
      </c>
      <c r="P104" s="47">
        <v>12</v>
      </c>
      <c r="Q104" s="47">
        <v>10.5</v>
      </c>
      <c r="R104" s="1">
        <f t="shared" si="61"/>
        <v>10.9864</v>
      </c>
      <c r="S104" s="39"/>
      <c r="T104" s="39" t="s">
        <v>454</v>
      </c>
      <c r="U104" s="47">
        <v>14</v>
      </c>
      <c r="V104" s="47">
        <v>16.1</v>
      </c>
      <c r="W104" s="47">
        <v>11</v>
      </c>
      <c r="X104" s="1">
        <f t="shared" si="62"/>
        <v>13.724000000000002</v>
      </c>
      <c r="Y104" s="39"/>
      <c r="Z104" s="39" t="str">
        <f t="shared" si="63"/>
        <v>V</v>
      </c>
      <c r="AA104" s="47">
        <v>13</v>
      </c>
      <c r="AB104" s="47">
        <v>19</v>
      </c>
      <c r="AC104" s="47">
        <v>20</v>
      </c>
      <c r="AD104" s="1">
        <f t="shared" si="64"/>
        <v>17.5</v>
      </c>
      <c r="AE104" s="39"/>
      <c r="AF104" s="39" t="str">
        <f t="shared" si="65"/>
        <v>V</v>
      </c>
      <c r="AG104" s="47">
        <f>'[1]M6'!D72</f>
        <v>14.799999999999999</v>
      </c>
      <c r="AH104" s="47">
        <f>'[1]M6'!E72</f>
        <v>13.799999999999997</v>
      </c>
      <c r="AI104" s="47">
        <f>'[1]M6'!F72</f>
        <v>19.75</v>
      </c>
      <c r="AJ104" s="1">
        <f t="shared" si="66"/>
        <v>16.064</v>
      </c>
      <c r="AK104" s="39"/>
      <c r="AL104" s="39" t="str">
        <f t="shared" si="67"/>
        <v>V</v>
      </c>
      <c r="AM104" s="47">
        <v>7</v>
      </c>
      <c r="AN104" s="47">
        <v>15</v>
      </c>
      <c r="AO104" s="47">
        <v>13</v>
      </c>
      <c r="AP104" s="1">
        <f t="shared" si="68"/>
        <v>11.44</v>
      </c>
      <c r="AQ104" s="39"/>
      <c r="AR104" s="39" t="s">
        <v>454</v>
      </c>
      <c r="AS104" s="47">
        <f>'[1]M8 '!D71</f>
        <v>20</v>
      </c>
      <c r="AT104" s="47">
        <f>'[1]M8 '!E71</f>
        <v>17</v>
      </c>
      <c r="AU104" s="47">
        <f>'[1]M8 '!F71</f>
        <v>15</v>
      </c>
      <c r="AV104" s="1">
        <f t="shared" si="69"/>
        <v>17.64</v>
      </c>
      <c r="AW104" s="39"/>
      <c r="AX104" s="39" t="str">
        <f t="shared" si="58"/>
        <v>V</v>
      </c>
      <c r="AY104" s="1">
        <f t="shared" si="70"/>
        <v>12.6448625</v>
      </c>
      <c r="AZ104" s="65" t="s">
        <v>458</v>
      </c>
    </row>
    <row r="105" spans="1:52" ht="15" customHeight="1">
      <c r="A105" s="44">
        <f t="shared" si="54"/>
        <v>99</v>
      </c>
      <c r="B105" s="25" t="s">
        <v>321</v>
      </c>
      <c r="C105" s="23" t="s">
        <v>322</v>
      </c>
      <c r="D105" s="45">
        <v>6</v>
      </c>
      <c r="E105" s="45">
        <v>8.75</v>
      </c>
      <c r="F105" s="46">
        <f t="shared" si="59"/>
        <v>7.1</v>
      </c>
      <c r="G105" s="39"/>
      <c r="H105" s="39" t="str">
        <f t="shared" si="57"/>
        <v>AR</v>
      </c>
      <c r="I105" s="45">
        <v>14.75</v>
      </c>
      <c r="J105" s="45">
        <v>10.6</v>
      </c>
      <c r="K105" s="45">
        <v>8.5</v>
      </c>
      <c r="L105" s="46">
        <f t="shared" si="60"/>
        <v>11.257</v>
      </c>
      <c r="M105" s="39"/>
      <c r="N105" s="39" t="s">
        <v>454</v>
      </c>
      <c r="O105" s="47">
        <v>12.666000000000002</v>
      </c>
      <c r="P105" s="47">
        <v>9.5</v>
      </c>
      <c r="Q105" s="47">
        <v>15</v>
      </c>
      <c r="R105" s="1">
        <f t="shared" si="61"/>
        <v>12.966400000000002</v>
      </c>
      <c r="S105" s="39"/>
      <c r="T105" s="39" t="str">
        <f>IF(AND(R105&gt;=12,O105&gt;=6,P105&gt;=6,Q105&gt;=6),"V",IF(AND(R105&gt;=8,O105&gt;=6,P105&gt;=6,Q105&gt;=6),"NV","AR"))</f>
        <v>V</v>
      </c>
      <c r="U105" s="47">
        <v>14</v>
      </c>
      <c r="V105" s="47">
        <v>14.600000000000001</v>
      </c>
      <c r="W105" s="47">
        <v>14</v>
      </c>
      <c r="X105" s="1">
        <f t="shared" si="62"/>
        <v>14.204</v>
      </c>
      <c r="Y105" s="39"/>
      <c r="Z105" s="39" t="str">
        <f t="shared" si="63"/>
        <v>V</v>
      </c>
      <c r="AA105" s="47">
        <v>11</v>
      </c>
      <c r="AB105" s="47">
        <v>12</v>
      </c>
      <c r="AC105" s="47">
        <v>16.5</v>
      </c>
      <c r="AD105" s="1">
        <f t="shared" si="64"/>
        <v>13.05</v>
      </c>
      <c r="AE105" s="39"/>
      <c r="AF105" s="39" t="str">
        <f t="shared" si="65"/>
        <v>V</v>
      </c>
      <c r="AG105" s="47">
        <f>'[1]M6'!D43</f>
        <v>12.029999999999998</v>
      </c>
      <c r="AH105" s="47">
        <f>'[1]M6'!E43</f>
        <v>12.899999999999999</v>
      </c>
      <c r="AI105" s="47">
        <f>'[1]M6'!F43</f>
        <v>18</v>
      </c>
      <c r="AJ105" s="1">
        <f t="shared" si="66"/>
        <v>14.218799999999998</v>
      </c>
      <c r="AK105" s="39"/>
      <c r="AL105" s="39" t="str">
        <f t="shared" si="67"/>
        <v>V</v>
      </c>
      <c r="AM105" s="47">
        <v>10</v>
      </c>
      <c r="AN105" s="47">
        <v>19</v>
      </c>
      <c r="AO105" s="45">
        <v>15</v>
      </c>
      <c r="AP105" s="1">
        <f t="shared" si="68"/>
        <v>14.68</v>
      </c>
      <c r="AQ105" s="39"/>
      <c r="AR105" s="39" t="str">
        <f>IF(AND(AP105&gt;=12,AM105&gt;=6,AN105&gt;=6,AO105&gt;=6),"V",IF(AND(AP105&gt;=8,AM105&gt;=6,AN105&gt;=6,AO105&gt;=6),"NV","AR"))</f>
        <v>V</v>
      </c>
      <c r="AS105" s="47">
        <f>'[1]M8 '!D42</f>
        <v>18</v>
      </c>
      <c r="AT105" s="47">
        <f>'[1]M8 '!E42</f>
        <v>10</v>
      </c>
      <c r="AU105" s="47">
        <f>'[1]M8 '!F42</f>
        <v>12</v>
      </c>
      <c r="AV105" s="1">
        <f t="shared" si="69"/>
        <v>13.54</v>
      </c>
      <c r="AW105" s="39"/>
      <c r="AX105" s="39" t="str">
        <f t="shared" si="58"/>
        <v>V</v>
      </c>
      <c r="AY105" s="1">
        <f t="shared" si="70"/>
        <v>12.627025</v>
      </c>
      <c r="AZ105" s="65" t="s">
        <v>458</v>
      </c>
    </row>
    <row r="106" spans="1:52" ht="15" customHeight="1">
      <c r="A106" s="44">
        <f t="shared" si="54"/>
        <v>100</v>
      </c>
      <c r="B106" s="22" t="s">
        <v>323</v>
      </c>
      <c r="C106" s="23" t="s">
        <v>254</v>
      </c>
      <c r="D106" s="45">
        <v>6.25</v>
      </c>
      <c r="E106" s="45">
        <v>9</v>
      </c>
      <c r="F106" s="46">
        <f t="shared" si="59"/>
        <v>7.35</v>
      </c>
      <c r="G106" s="39"/>
      <c r="H106" s="39" t="str">
        <f t="shared" si="57"/>
        <v>AR</v>
      </c>
      <c r="I106" s="45">
        <v>13.125</v>
      </c>
      <c r="J106" s="45">
        <v>7.1000000000000005</v>
      </c>
      <c r="K106" s="45">
        <v>6.5</v>
      </c>
      <c r="L106" s="46">
        <f t="shared" si="60"/>
        <v>8.7395</v>
      </c>
      <c r="M106" s="39"/>
      <c r="N106" s="39" t="s">
        <v>454</v>
      </c>
      <c r="O106" s="47">
        <v>14</v>
      </c>
      <c r="P106" s="47">
        <v>7.5</v>
      </c>
      <c r="Q106" s="47">
        <v>15.5</v>
      </c>
      <c r="R106" s="1">
        <f t="shared" si="61"/>
        <v>13.3</v>
      </c>
      <c r="S106" s="39"/>
      <c r="T106" s="39" t="str">
        <f>IF(AND(R106&gt;=12,O106&gt;=6,P106&gt;=6,Q106&gt;=6),"V",IF(AND(R106&gt;=8,O106&gt;=6,P106&gt;=6,Q106&gt;=6),"NV","AR"))</f>
        <v>V</v>
      </c>
      <c r="U106" s="47">
        <v>11</v>
      </c>
      <c r="V106" s="47">
        <v>15.1</v>
      </c>
      <c r="W106" s="47">
        <v>11</v>
      </c>
      <c r="X106" s="1">
        <f t="shared" si="62"/>
        <v>12.394000000000002</v>
      </c>
      <c r="Y106" s="39"/>
      <c r="Z106" s="39" t="str">
        <f t="shared" si="63"/>
        <v>V</v>
      </c>
      <c r="AA106" s="47">
        <v>13</v>
      </c>
      <c r="AB106" s="47">
        <v>16</v>
      </c>
      <c r="AC106" s="47">
        <v>20</v>
      </c>
      <c r="AD106" s="1">
        <f t="shared" si="64"/>
        <v>16.3</v>
      </c>
      <c r="AE106" s="39"/>
      <c r="AF106" s="39" t="str">
        <f t="shared" si="65"/>
        <v>V</v>
      </c>
      <c r="AG106" s="47">
        <f>'[1]M6'!D44</f>
        <v>15.325</v>
      </c>
      <c r="AH106" s="47">
        <f>'[1]M6'!E44</f>
        <v>10.2</v>
      </c>
      <c r="AI106" s="47">
        <f>'[1]M6'!F44</f>
        <v>19</v>
      </c>
      <c r="AJ106" s="1">
        <f t="shared" si="66"/>
        <v>14.860999999999999</v>
      </c>
      <c r="AK106" s="39"/>
      <c r="AL106" s="39" t="str">
        <f t="shared" si="67"/>
        <v>V</v>
      </c>
      <c r="AM106" s="47">
        <v>9</v>
      </c>
      <c r="AN106" s="47">
        <v>13</v>
      </c>
      <c r="AO106" s="45">
        <v>14</v>
      </c>
      <c r="AP106" s="1">
        <f t="shared" si="68"/>
        <v>11.58</v>
      </c>
      <c r="AQ106" s="39"/>
      <c r="AR106" s="39" t="s">
        <v>454</v>
      </c>
      <c r="AS106" s="47">
        <f>'[1]M8 '!D43</f>
        <v>19</v>
      </c>
      <c r="AT106" s="47">
        <f>'[1]M8 '!E43</f>
        <v>18</v>
      </c>
      <c r="AU106" s="47">
        <f>'[1]M8 '!F43</f>
        <v>8</v>
      </c>
      <c r="AV106" s="1">
        <f t="shared" si="69"/>
        <v>15.879999999999999</v>
      </c>
      <c r="AW106" s="39"/>
      <c r="AX106" s="39" t="str">
        <f t="shared" si="58"/>
        <v>V</v>
      </c>
      <c r="AY106" s="1">
        <f t="shared" si="70"/>
        <v>12.5505625</v>
      </c>
      <c r="AZ106" s="65" t="s">
        <v>458</v>
      </c>
    </row>
    <row r="107" spans="1:52" ht="15" customHeight="1">
      <c r="A107" s="44">
        <f t="shared" si="54"/>
        <v>101</v>
      </c>
      <c r="B107" s="22" t="s">
        <v>290</v>
      </c>
      <c r="C107" s="23" t="s">
        <v>291</v>
      </c>
      <c r="D107" s="45">
        <v>3.25</v>
      </c>
      <c r="E107" s="45">
        <v>6.25</v>
      </c>
      <c r="F107" s="46">
        <f t="shared" si="59"/>
        <v>4.45</v>
      </c>
      <c r="G107" s="39" t="str">
        <f>IF(AND(F107&gt;=12,D107&gt;=6,E107&gt;=6),"V",IF(AND(F107&gt;=8,D107&gt;=6,E107&gt;=6),"NV","AR"))</f>
        <v>AR</v>
      </c>
      <c r="H107" s="39" t="str">
        <f t="shared" si="57"/>
        <v>AR</v>
      </c>
      <c r="I107" s="45">
        <v>12.125</v>
      </c>
      <c r="J107" s="45">
        <v>11.600000000000001</v>
      </c>
      <c r="K107" s="45">
        <v>10</v>
      </c>
      <c r="L107" s="46">
        <f t="shared" si="60"/>
        <v>11.309500000000002</v>
      </c>
      <c r="M107" s="39" t="str">
        <f>IF(AND(L107&gt;=12,I107&gt;=6,J107&gt;=6,K107&gt;=6),"V",IF(AND(L107&gt;=8,I107&gt;=6,J107&gt;=6,K107&gt;=6),"NV","AR"))</f>
        <v>NV</v>
      </c>
      <c r="N107" s="39" t="s">
        <v>454</v>
      </c>
      <c r="O107" s="47">
        <v>11.7</v>
      </c>
      <c r="P107" s="47">
        <v>8</v>
      </c>
      <c r="Q107" s="47">
        <v>8.75</v>
      </c>
      <c r="R107" s="1">
        <f t="shared" si="61"/>
        <v>9.78</v>
      </c>
      <c r="S107" s="39" t="str">
        <f>IF(AND(R107&gt;=12,O107&gt;=6,P107&gt;=6,Q107&gt;=6),"V",IF(AND(R107&gt;=8,O107&gt;=6,P107&gt;=6,Q107&gt;=6),"NV","AR"))</f>
        <v>NV</v>
      </c>
      <c r="T107" s="39" t="s">
        <v>454</v>
      </c>
      <c r="U107" s="47">
        <v>14</v>
      </c>
      <c r="V107" s="47">
        <v>16.8</v>
      </c>
      <c r="W107" s="47">
        <v>13</v>
      </c>
      <c r="X107" s="1">
        <f t="shared" si="62"/>
        <v>14.622</v>
      </c>
      <c r="Y107" s="39" t="str">
        <f>IF(AND(X107&gt;=12,U107&gt;=6,V107&gt;=6,W107&gt;=6),"V",IF(AND(X107&gt;=8,U107&gt;=6,V107&gt;=6,W107&gt;=6),"NV","AR"))</f>
        <v>V</v>
      </c>
      <c r="Z107" s="39" t="str">
        <f t="shared" si="63"/>
        <v>V</v>
      </c>
      <c r="AA107" s="47">
        <v>15</v>
      </c>
      <c r="AB107" s="47">
        <v>18</v>
      </c>
      <c r="AC107" s="47">
        <v>20</v>
      </c>
      <c r="AD107" s="1">
        <f t="shared" si="64"/>
        <v>17.7</v>
      </c>
      <c r="AE107" s="39" t="str">
        <f>IF(AND(AD107&gt;=12,AA107&gt;=6,AB107&gt;=6,AC107&gt;=6),"V",IF(AND(AD107&gt;=8,AA107&gt;=6,AB107&gt;=6,AC107&gt;=6),"NV","AR"))</f>
        <v>V</v>
      </c>
      <c r="AF107" s="39" t="str">
        <f t="shared" si="65"/>
        <v>V</v>
      </c>
      <c r="AG107" s="47">
        <f>'[1]M6'!D25</f>
        <v>9.424999999999999</v>
      </c>
      <c r="AH107" s="47">
        <f>'[1]M6'!E25</f>
        <v>10.799999999999999</v>
      </c>
      <c r="AI107" s="47">
        <f>'[1]M6'!F25</f>
        <v>19.5</v>
      </c>
      <c r="AJ107" s="1">
        <f t="shared" si="66"/>
        <v>13.088999999999999</v>
      </c>
      <c r="AK107" s="39" t="str">
        <f>IF(AND(AJ107&gt;=12,AG107&gt;=6,AH107&gt;=6,AI107&gt;=6),"V",IF(AND(AJ107&gt;=8,AG107&gt;=6,AH107&gt;=6,AI107&gt;=6),"NV","AR"))</f>
        <v>V</v>
      </c>
      <c r="AL107" s="39" t="str">
        <f t="shared" si="67"/>
        <v>V</v>
      </c>
      <c r="AM107" s="47">
        <v>8</v>
      </c>
      <c r="AN107" s="47">
        <v>17</v>
      </c>
      <c r="AO107" s="47">
        <v>14.5</v>
      </c>
      <c r="AP107" s="1">
        <f t="shared" si="68"/>
        <v>12.95</v>
      </c>
      <c r="AQ107" s="39" t="str">
        <f>IF(AND(AP107&gt;=12,AM107&gt;=6,AN107&gt;=6,AO107&gt;=6),"V",IF(AND(AP107&gt;=8,AM107&gt;=6,AN107&gt;=6,AO107&gt;=6),"NV","AR"))</f>
        <v>V</v>
      </c>
      <c r="AR107" s="39" t="str">
        <f aca="true" t="shared" si="71" ref="AR107:AR112">IF(AND(AP107&gt;=12,AM107&gt;=6,AN107&gt;=6,AO107&gt;=6),"V",IF(AND(AP107&gt;=8,AM107&gt;=6,AN107&gt;=6,AO107&gt;=6),"NV","AR"))</f>
        <v>V</v>
      </c>
      <c r="AS107" s="47">
        <f>'[1]M8 '!D24</f>
        <v>19</v>
      </c>
      <c r="AT107" s="47">
        <f>'[1]M8 '!E24</f>
        <v>15</v>
      </c>
      <c r="AU107" s="47">
        <f>'[1]M8 '!F24</f>
        <v>14</v>
      </c>
      <c r="AV107" s="1">
        <f t="shared" si="69"/>
        <v>16.27</v>
      </c>
      <c r="AW107" s="39" t="str">
        <f>IF(AND(AV107&gt;=12,AS107&gt;=6,AT107&gt;=6,AU107&gt;=6),"V",IF(AND(AV107&gt;=8,AS107&gt;=6,AT107&gt;=6,AU107&gt;=6),"NV","AR"))</f>
        <v>V</v>
      </c>
      <c r="AX107" s="39" t="str">
        <f t="shared" si="58"/>
        <v>V</v>
      </c>
      <c r="AY107" s="1">
        <f t="shared" si="70"/>
        <v>12.5213125</v>
      </c>
      <c r="AZ107" s="65" t="s">
        <v>458</v>
      </c>
    </row>
    <row r="108" spans="1:52" ht="15" customHeight="1">
      <c r="A108" s="44">
        <f t="shared" si="54"/>
        <v>102</v>
      </c>
      <c r="B108" s="28" t="s">
        <v>360</v>
      </c>
      <c r="C108" s="27" t="s">
        <v>361</v>
      </c>
      <c r="D108" s="45">
        <v>2.5</v>
      </c>
      <c r="E108" s="45">
        <v>8.25</v>
      </c>
      <c r="F108" s="46">
        <f t="shared" si="59"/>
        <v>4.800000000000001</v>
      </c>
      <c r="G108" s="39"/>
      <c r="H108" s="39" t="str">
        <f t="shared" si="57"/>
        <v>AR</v>
      </c>
      <c r="I108" s="45">
        <v>14.125</v>
      </c>
      <c r="J108" s="45">
        <v>12</v>
      </c>
      <c r="K108" s="45">
        <v>12</v>
      </c>
      <c r="L108" s="46">
        <f t="shared" si="60"/>
        <v>12.6375</v>
      </c>
      <c r="M108" s="39"/>
      <c r="N108" s="39" t="str">
        <f>IF(AND(L108&gt;=12,I108&gt;=6,J108&gt;=6,K108&gt;=6),"V",IF(AND(L108&gt;=8,I108&gt;=6,J108&gt;=6,K108&gt;=6),"NV","AR"))</f>
        <v>V</v>
      </c>
      <c r="O108" s="47">
        <v>12</v>
      </c>
      <c r="P108" s="47">
        <v>7.5</v>
      </c>
      <c r="Q108" s="47">
        <v>15.25</v>
      </c>
      <c r="R108" s="1">
        <f t="shared" si="61"/>
        <v>12.400000000000002</v>
      </c>
      <c r="S108" s="39"/>
      <c r="T108" s="39" t="str">
        <f>IF(AND(R108&gt;=12,O108&gt;=6,P108&gt;=6,Q108&gt;=6),"V",IF(AND(R108&gt;=8,O108&gt;=6,P108&gt;=6,Q108&gt;=6),"NV","AR"))</f>
        <v>V</v>
      </c>
      <c r="U108" s="47">
        <v>15</v>
      </c>
      <c r="V108" s="47">
        <v>13.600000000000001</v>
      </c>
      <c r="W108" s="47">
        <v>14</v>
      </c>
      <c r="X108" s="1">
        <f t="shared" si="62"/>
        <v>14.194000000000003</v>
      </c>
      <c r="Y108" s="39"/>
      <c r="Z108" s="39" t="str">
        <f t="shared" si="63"/>
        <v>V</v>
      </c>
      <c r="AA108" s="47">
        <v>17</v>
      </c>
      <c r="AB108" s="47">
        <v>15</v>
      </c>
      <c r="AC108" s="47">
        <v>20</v>
      </c>
      <c r="AD108" s="1">
        <f t="shared" si="64"/>
        <v>17.1</v>
      </c>
      <c r="AE108" s="39"/>
      <c r="AF108" s="39" t="str">
        <f t="shared" si="65"/>
        <v>V</v>
      </c>
      <c r="AG108" s="47">
        <f>'[1]M6'!D68</f>
        <v>9.424999999999999</v>
      </c>
      <c r="AH108" s="47">
        <f>'[1]M6'!E68</f>
        <v>11.2</v>
      </c>
      <c r="AI108" s="47">
        <f>'[1]M6'!F68</f>
        <v>17.5</v>
      </c>
      <c r="AJ108" s="1">
        <f t="shared" si="66"/>
        <v>12.576999999999998</v>
      </c>
      <c r="AK108" s="39"/>
      <c r="AL108" s="39" t="str">
        <f t="shared" si="67"/>
        <v>V</v>
      </c>
      <c r="AM108" s="47">
        <v>10</v>
      </c>
      <c r="AN108" s="47">
        <v>17.5</v>
      </c>
      <c r="AO108" s="47">
        <v>13.5</v>
      </c>
      <c r="AP108" s="1">
        <f t="shared" si="68"/>
        <v>13.78</v>
      </c>
      <c r="AQ108" s="39"/>
      <c r="AR108" s="39" t="str">
        <f t="shared" si="71"/>
        <v>V</v>
      </c>
      <c r="AS108" s="47">
        <f>'[1]M8 '!D67</f>
        <v>16</v>
      </c>
      <c r="AT108" s="47">
        <f>'[1]M8 '!E67</f>
        <v>9</v>
      </c>
      <c r="AU108" s="47">
        <f>'[1]M8 '!F67</f>
        <v>13</v>
      </c>
      <c r="AV108" s="1">
        <f t="shared" si="69"/>
        <v>12.66</v>
      </c>
      <c r="AW108" s="39"/>
      <c r="AX108" s="39" t="str">
        <f t="shared" si="58"/>
        <v>V</v>
      </c>
      <c r="AY108" s="1">
        <f t="shared" si="70"/>
        <v>12.518562500000002</v>
      </c>
      <c r="AZ108" s="65" t="s">
        <v>458</v>
      </c>
    </row>
    <row r="109" spans="1:52" ht="15" customHeight="1">
      <c r="A109" s="44">
        <f t="shared" si="54"/>
        <v>103</v>
      </c>
      <c r="B109" s="22" t="s">
        <v>337</v>
      </c>
      <c r="C109" s="23" t="s">
        <v>204</v>
      </c>
      <c r="D109" s="45">
        <v>10.5</v>
      </c>
      <c r="E109" s="45">
        <v>9.25</v>
      </c>
      <c r="F109" s="46">
        <f t="shared" si="59"/>
        <v>10</v>
      </c>
      <c r="G109" s="39"/>
      <c r="H109" s="39" t="s">
        <v>454</v>
      </c>
      <c r="I109" s="45">
        <v>12.875</v>
      </c>
      <c r="J109" s="45">
        <v>14.600000000000001</v>
      </c>
      <c r="K109" s="45">
        <v>14.8</v>
      </c>
      <c r="L109" s="46">
        <f t="shared" si="60"/>
        <v>14.1385</v>
      </c>
      <c r="M109" s="39"/>
      <c r="N109" s="39" t="str">
        <f>IF(AND(L109&gt;=12,I109&gt;=6,J109&gt;=6,K109&gt;=6),"V",IF(AND(L109&gt;=8,I109&gt;=6,J109&gt;=6,K109&gt;=6),"NV","AR"))</f>
        <v>V</v>
      </c>
      <c r="O109" s="47">
        <v>9.1</v>
      </c>
      <c r="P109" s="47">
        <v>12.5</v>
      </c>
      <c r="Q109" s="47">
        <v>15</v>
      </c>
      <c r="R109" s="1">
        <f t="shared" si="61"/>
        <v>12.14</v>
      </c>
      <c r="S109" s="39"/>
      <c r="T109" s="39" t="str">
        <f>IF(AND(R109&gt;=12,O109&gt;=6,P109&gt;=6,Q109&gt;=6),"V",IF(AND(R109&gt;=8,O109&gt;=6,P109&gt;=6,Q109&gt;=6),"NV","AR"))</f>
        <v>V</v>
      </c>
      <c r="U109" s="47">
        <v>12</v>
      </c>
      <c r="V109" s="47">
        <v>14.600000000000001</v>
      </c>
      <c r="W109" s="47">
        <v>12</v>
      </c>
      <c r="X109" s="1">
        <f t="shared" si="62"/>
        <v>12.884</v>
      </c>
      <c r="Y109" s="39"/>
      <c r="Z109" s="39" t="str">
        <f t="shared" si="63"/>
        <v>V</v>
      </c>
      <c r="AA109" s="47">
        <v>9</v>
      </c>
      <c r="AB109" s="47">
        <v>16</v>
      </c>
      <c r="AC109" s="47">
        <v>13</v>
      </c>
      <c r="AD109" s="1">
        <f t="shared" si="64"/>
        <v>13</v>
      </c>
      <c r="AE109" s="39"/>
      <c r="AF109" s="39" t="str">
        <f t="shared" si="65"/>
        <v>V</v>
      </c>
      <c r="AG109" s="47">
        <f>'[1]M6'!D53</f>
        <v>12.224999999999998</v>
      </c>
      <c r="AH109" s="47">
        <f>'[1]M6'!E53</f>
        <v>14.500999999999998</v>
      </c>
      <c r="AI109" s="47">
        <f>'[1]M6'!F53</f>
        <v>16</v>
      </c>
      <c r="AJ109" s="1">
        <f t="shared" si="66"/>
        <v>14.16132</v>
      </c>
      <c r="AK109" s="39"/>
      <c r="AL109" s="39" t="str">
        <f t="shared" si="67"/>
        <v>V</v>
      </c>
      <c r="AM109" s="47">
        <v>11</v>
      </c>
      <c r="AN109" s="47">
        <v>13.5</v>
      </c>
      <c r="AO109" s="47">
        <v>13</v>
      </c>
      <c r="AP109" s="1">
        <f t="shared" si="68"/>
        <v>12.41</v>
      </c>
      <c r="AQ109" s="39"/>
      <c r="AR109" s="39" t="str">
        <f t="shared" si="71"/>
        <v>V</v>
      </c>
      <c r="AS109" s="47">
        <f>'[1]M8 '!D52</f>
        <v>12</v>
      </c>
      <c r="AT109" s="47">
        <f>'[1]M8 '!E52</f>
        <v>11</v>
      </c>
      <c r="AU109" s="47">
        <f>'[1]M8 '!F52</f>
        <v>10</v>
      </c>
      <c r="AV109" s="1">
        <f t="shared" si="69"/>
        <v>11.13</v>
      </c>
      <c r="AW109" s="39"/>
      <c r="AX109" s="39" t="s">
        <v>454</v>
      </c>
      <c r="AY109" s="1">
        <f t="shared" si="70"/>
        <v>12.482977499999999</v>
      </c>
      <c r="AZ109" s="39" t="s">
        <v>457</v>
      </c>
    </row>
    <row r="110" spans="1:52" ht="15" customHeight="1">
      <c r="A110" s="44">
        <f t="shared" si="54"/>
        <v>104</v>
      </c>
      <c r="B110" s="25" t="s">
        <v>307</v>
      </c>
      <c r="C110" s="23" t="s">
        <v>308</v>
      </c>
      <c r="D110" s="45">
        <v>7.5</v>
      </c>
      <c r="E110" s="45">
        <v>0</v>
      </c>
      <c r="F110" s="46">
        <f t="shared" si="59"/>
        <v>4.5</v>
      </c>
      <c r="G110" s="39" t="str">
        <f>IF(AND(F110&gt;=12,D110&gt;=6,E110&gt;=6),"V",IF(AND(F110&gt;=8,D110&gt;=6,E110&gt;=6),"NV","AR"))</f>
        <v>AR</v>
      </c>
      <c r="H110" s="39" t="str">
        <f>IF(AND(F110&gt;=12,D110&gt;=6,E110&gt;=6),"V",IF(AND(F110&gt;=8,D110&gt;=6,E110&gt;=6),"NV","AR"))</f>
        <v>AR</v>
      </c>
      <c r="I110" s="45">
        <v>13</v>
      </c>
      <c r="J110" s="45">
        <v>8.200000000000001</v>
      </c>
      <c r="K110" s="45">
        <v>12.8</v>
      </c>
      <c r="L110" s="46">
        <f t="shared" si="60"/>
        <v>10.928</v>
      </c>
      <c r="M110" s="39" t="str">
        <f>IF(AND(L110&gt;=12,I110&gt;=6,J110&gt;=6,K110&gt;=6),"V",IF(AND(L110&gt;=8,I110&gt;=6,J110&gt;=6,K110&gt;=6),"NV","AR"))</f>
        <v>NV</v>
      </c>
      <c r="N110" s="39" t="s">
        <v>454</v>
      </c>
      <c r="O110" s="47">
        <v>8.3</v>
      </c>
      <c r="P110" s="47">
        <v>9</v>
      </c>
      <c r="Q110" s="47">
        <v>4.75</v>
      </c>
      <c r="R110" s="1">
        <f t="shared" si="61"/>
        <v>7.0200000000000005</v>
      </c>
      <c r="S110" s="39" t="str">
        <f>IF(AND(R110&gt;=12,O110&gt;=6,P110&gt;=6,Q110&gt;=6),"V",IF(AND(R110&gt;=8,O110&gt;=6,P110&gt;=6,Q110&gt;=6),"NV","AR"))</f>
        <v>AR</v>
      </c>
      <c r="T110" s="39" t="str">
        <f>IF(AND(R110&gt;=12,O110&gt;=6,P110&gt;=6,Q110&gt;=6),"V",IF(AND(R110&gt;=8,O110&gt;=6,P110&gt;=6,Q110&gt;=6),"NV","AR"))</f>
        <v>AR</v>
      </c>
      <c r="U110" s="47">
        <v>13.5</v>
      </c>
      <c r="V110" s="47">
        <v>15.8</v>
      </c>
      <c r="W110" s="47">
        <v>14</v>
      </c>
      <c r="X110" s="1">
        <f t="shared" si="62"/>
        <v>14.447000000000003</v>
      </c>
      <c r="Y110" s="39" t="str">
        <f>IF(AND(X110&gt;=12,U110&gt;=6,V110&gt;=6,W110&gt;=6),"V",IF(AND(X110&gt;=8,U110&gt;=6,V110&gt;=6,W110&gt;=6),"NV","AR"))</f>
        <v>V</v>
      </c>
      <c r="Z110" s="39" t="str">
        <f t="shared" si="63"/>
        <v>V</v>
      </c>
      <c r="AA110" s="47">
        <v>10</v>
      </c>
      <c r="AB110" s="47">
        <v>17</v>
      </c>
      <c r="AC110" s="47">
        <v>20</v>
      </c>
      <c r="AD110" s="1">
        <f t="shared" si="64"/>
        <v>15.8</v>
      </c>
      <c r="AE110" s="39" t="str">
        <f>IF(AND(AD110&gt;=12,AA110&gt;=6,AB110&gt;=6,AC110&gt;=6),"V",IF(AND(AD110&gt;=8,AA110&gt;=6,AB110&gt;=6,AC110&gt;=6),"NV","AR"))</f>
        <v>V</v>
      </c>
      <c r="AF110" s="39" t="str">
        <f t="shared" si="65"/>
        <v>V</v>
      </c>
      <c r="AG110" s="47">
        <f>'[1]M6'!D35</f>
        <v>15.1</v>
      </c>
      <c r="AH110" s="47">
        <f>'[1]M6'!E35</f>
        <v>14.599999999999998</v>
      </c>
      <c r="AI110" s="47">
        <f>'[1]M6'!F35</f>
        <v>20</v>
      </c>
      <c r="AJ110" s="1">
        <f t="shared" si="66"/>
        <v>16.508000000000003</v>
      </c>
      <c r="AK110" s="39" t="str">
        <f>IF(AND(AJ110&gt;=12,AG110&gt;=6,AH110&gt;=6,AI110&gt;=6),"V",IF(AND(AJ110&gt;=8,AG110&gt;=6,AH110&gt;=6,AI110&gt;=6),"NV","AR"))</f>
        <v>V</v>
      </c>
      <c r="AL110" s="39" t="str">
        <f t="shared" si="67"/>
        <v>V</v>
      </c>
      <c r="AM110" s="47">
        <v>6</v>
      </c>
      <c r="AN110" s="47">
        <v>17.5</v>
      </c>
      <c r="AO110" s="45">
        <v>15.5</v>
      </c>
      <c r="AP110" s="1">
        <f t="shared" si="68"/>
        <v>12.54</v>
      </c>
      <c r="AQ110" s="39" t="str">
        <f>IF(AND(AP110&gt;=12,AM110&gt;=6,AN110&gt;=6,AO110&gt;=6),"V",IF(AND(AP110&gt;=8,AM110&gt;=6,AN110&gt;=6,AO110&gt;=6),"NV","AR"))</f>
        <v>V</v>
      </c>
      <c r="AR110" s="39" t="str">
        <f t="shared" si="71"/>
        <v>V</v>
      </c>
      <c r="AS110" s="47">
        <f>'[1]M8 '!D34</f>
        <v>20</v>
      </c>
      <c r="AT110" s="47">
        <f>'[1]M8 '!E34</f>
        <v>19</v>
      </c>
      <c r="AU110" s="47">
        <f>'[1]M8 '!F34</f>
        <v>12</v>
      </c>
      <c r="AV110" s="1">
        <f t="shared" si="69"/>
        <v>17.63</v>
      </c>
      <c r="AW110" s="39" t="str">
        <f>IF(AND(AV110&gt;=12,AS110&gt;=6,AT110&gt;=6,AU110&gt;=6),"V",IF(AND(AV110&gt;=8,AS110&gt;=6,AT110&gt;=6,AU110&gt;=6),"NV","AR"))</f>
        <v>V</v>
      </c>
      <c r="AX110" s="39" t="str">
        <f>IF(AND(AV110&gt;=12,AS110&gt;=6,AT110&gt;=6,AU110&gt;=6),"V",IF(AND(AV110&gt;=8,AS110&gt;=6,AT110&gt;=6,AU110&gt;=6),"NV","AR"))</f>
        <v>V</v>
      </c>
      <c r="AY110" s="1">
        <f t="shared" si="70"/>
        <v>12.421624999999999</v>
      </c>
      <c r="AZ110" s="65" t="s">
        <v>464</v>
      </c>
    </row>
    <row r="111" spans="1:52" ht="15" customHeight="1">
      <c r="A111" s="44">
        <f t="shared" si="54"/>
        <v>105</v>
      </c>
      <c r="B111" s="22" t="s">
        <v>301</v>
      </c>
      <c r="C111" s="23" t="s">
        <v>302</v>
      </c>
      <c r="D111" s="45">
        <v>5.5</v>
      </c>
      <c r="E111" s="45">
        <v>6.5</v>
      </c>
      <c r="F111" s="46">
        <f t="shared" si="59"/>
        <v>5.9</v>
      </c>
      <c r="G111" s="39" t="str">
        <f>IF(AND(F111&gt;=12,D111&gt;=6,E111&gt;=6),"V",IF(AND(F111&gt;=8,D111&gt;=6,E111&gt;=6),"NV","AR"))</f>
        <v>AR</v>
      </c>
      <c r="H111" s="39" t="str">
        <f>IF(AND(F111&gt;=12,D111&gt;=6,E111&gt;=6),"V",IF(AND(F111&gt;=8,D111&gt;=6,E111&gt;=6),"NV","AR"))</f>
        <v>AR</v>
      </c>
      <c r="I111" s="45">
        <v>16.375</v>
      </c>
      <c r="J111" s="45">
        <v>9</v>
      </c>
      <c r="K111" s="45">
        <v>9</v>
      </c>
      <c r="L111" s="46">
        <f t="shared" si="60"/>
        <v>11.212499999999999</v>
      </c>
      <c r="M111" s="39" t="str">
        <f>IF(AND(L111&gt;=12,I111&gt;=6,J111&gt;=6,K111&gt;=6),"V",IF(AND(L111&gt;=8,I111&gt;=6,J111&gt;=6,K111&gt;=6),"NV","AR"))</f>
        <v>NV</v>
      </c>
      <c r="N111" s="39" t="s">
        <v>454</v>
      </c>
      <c r="O111" s="47">
        <v>9.3</v>
      </c>
      <c r="P111" s="47">
        <v>7.5</v>
      </c>
      <c r="Q111" s="47">
        <v>12</v>
      </c>
      <c r="R111" s="1">
        <f t="shared" si="61"/>
        <v>10.020000000000001</v>
      </c>
      <c r="S111" s="39" t="str">
        <f>IF(AND(R111&gt;=12,O111&gt;=6,P111&gt;=6,Q111&gt;=6),"V",IF(AND(R111&gt;=8,O111&gt;=6,P111&gt;=6,Q111&gt;=6),"NV","AR"))</f>
        <v>NV</v>
      </c>
      <c r="T111" s="39" t="s">
        <v>454</v>
      </c>
      <c r="U111" s="47">
        <v>15</v>
      </c>
      <c r="V111" s="47">
        <v>13.8</v>
      </c>
      <c r="W111" s="47">
        <v>13</v>
      </c>
      <c r="X111" s="1">
        <f t="shared" si="62"/>
        <v>13.931999999999999</v>
      </c>
      <c r="Y111" s="39" t="str">
        <f>IF(AND(X111&gt;=12,U111&gt;=6,V111&gt;=6,W111&gt;=6),"V",IF(AND(X111&gt;=8,U111&gt;=6,V111&gt;=6,W111&gt;=6),"NV","AR"))</f>
        <v>V</v>
      </c>
      <c r="Z111" s="39" t="str">
        <f t="shared" si="63"/>
        <v>V</v>
      </c>
      <c r="AA111" s="47">
        <v>9</v>
      </c>
      <c r="AB111" s="47">
        <v>19</v>
      </c>
      <c r="AC111" s="47">
        <v>16.5</v>
      </c>
      <c r="AD111" s="1">
        <f t="shared" si="64"/>
        <v>15.25</v>
      </c>
      <c r="AE111" s="39" t="str">
        <f>IF(AND(AD111&gt;=12,AA111&gt;=6,AB111&gt;=6,AC111&gt;=6),"V",IF(AND(AD111&gt;=8,AA111&gt;=6,AB111&gt;=6,AC111&gt;=6),"NV","AR"))</f>
        <v>V</v>
      </c>
      <c r="AF111" s="39" t="str">
        <f t="shared" si="65"/>
        <v>V</v>
      </c>
      <c r="AG111" s="47">
        <f>'[1]M6'!D31</f>
        <v>15.1</v>
      </c>
      <c r="AH111" s="47">
        <f>'[1]M6'!E31</f>
        <v>8</v>
      </c>
      <c r="AI111" s="47">
        <f>'[1]M6'!F31</f>
        <v>17</v>
      </c>
      <c r="AJ111" s="1">
        <f t="shared" si="66"/>
        <v>13.436</v>
      </c>
      <c r="AK111" s="39" t="str">
        <f>IF(AND(AJ111&gt;=12,AG111&gt;=6,AH111&gt;=6,AI111&gt;=6),"V",IF(AND(AJ111&gt;=8,AG111&gt;=6,AH111&gt;=6,AI111&gt;=6),"NV","AR"))</f>
        <v>V</v>
      </c>
      <c r="AL111" s="39" t="str">
        <f t="shared" si="67"/>
        <v>V</v>
      </c>
      <c r="AM111" s="47">
        <v>12</v>
      </c>
      <c r="AN111" s="47">
        <v>17</v>
      </c>
      <c r="AO111" s="45">
        <v>12</v>
      </c>
      <c r="AP111" s="1">
        <f t="shared" si="68"/>
        <v>14.100000000000001</v>
      </c>
      <c r="AQ111" s="39" t="str">
        <f>IF(AND(AP111&gt;=12,AM111&gt;=6,AN111&gt;=6,AO111&gt;=6),"V",IF(AND(AP111&gt;=8,AM111&gt;=6,AN111&gt;=6,AO111&gt;=6),"NV","AR"))</f>
        <v>V</v>
      </c>
      <c r="AR111" s="39" t="str">
        <f t="shared" si="71"/>
        <v>V</v>
      </c>
      <c r="AS111" s="47">
        <f>'[1]M8 '!D30</f>
        <v>20</v>
      </c>
      <c r="AT111" s="47">
        <f>'[1]M8 '!E30</f>
        <v>11</v>
      </c>
      <c r="AU111" s="47">
        <f>'[1]M8 '!F30</f>
        <v>13</v>
      </c>
      <c r="AV111" s="1">
        <f t="shared" si="69"/>
        <v>14.92</v>
      </c>
      <c r="AW111" s="39" t="str">
        <f>IF(AND(AV111&gt;=12,AS111&gt;=6,AT111&gt;=6,AU111&gt;=6),"V",IF(AND(AV111&gt;=8,AS111&gt;=6,AT111&gt;=6,AU111&gt;=6),"NV","AR"))</f>
        <v>V</v>
      </c>
      <c r="AX111" s="39" t="str">
        <f>IF(AND(AV111&gt;=12,AS111&gt;=6,AT111&gt;=6,AU111&gt;=6),"V",IF(AND(AV111&gt;=8,AS111&gt;=6,AT111&gt;=6,AU111&gt;=6),"NV","AR"))</f>
        <v>V</v>
      </c>
      <c r="AY111" s="1">
        <f t="shared" si="70"/>
        <v>12.346312499999998</v>
      </c>
      <c r="AZ111" s="65" t="s">
        <v>458</v>
      </c>
    </row>
    <row r="112" spans="1:52" ht="15" customHeight="1">
      <c r="A112" s="44">
        <f t="shared" si="54"/>
        <v>106</v>
      </c>
      <c r="B112" s="25" t="s">
        <v>391</v>
      </c>
      <c r="C112" s="23" t="s">
        <v>262</v>
      </c>
      <c r="D112" s="45">
        <v>2.75</v>
      </c>
      <c r="E112" s="45">
        <v>7.75</v>
      </c>
      <c r="F112" s="46">
        <f t="shared" si="59"/>
        <v>4.75</v>
      </c>
      <c r="G112" s="39" t="str">
        <f>IF(AND(F112&gt;=12,D112&gt;=6,E112&gt;=6),"V",IF(AND(F112&gt;=8,D112&gt;=6,E112&gt;=6),"NV","AR"))</f>
        <v>AR</v>
      </c>
      <c r="H112" s="39" t="str">
        <f>IF(AND(F112&gt;=12,D112&gt;=6,E112&gt;=6),"V",IF(AND(F112&gt;=8,D112&gt;=6,E112&gt;=6),"NV","AR"))</f>
        <v>AR</v>
      </c>
      <c r="I112" s="45">
        <v>14.625</v>
      </c>
      <c r="J112" s="45">
        <v>12.4</v>
      </c>
      <c r="K112" s="45">
        <v>9.200000000000001</v>
      </c>
      <c r="L112" s="46">
        <f t="shared" si="60"/>
        <v>12.171500000000002</v>
      </c>
      <c r="M112" s="39" t="str">
        <f>IF(AND(L112&gt;=12,I112&gt;=6,J112&gt;=6,K112&gt;=6),"V",IF(AND(L112&gt;=8,I112&gt;=6,J112&gt;=6,K112&gt;=6),"NV","AR"))</f>
        <v>V</v>
      </c>
      <c r="N112" s="39" t="str">
        <f>IF(AND(L112&gt;=12,I112&gt;=6,J112&gt;=6,K112&gt;=6),"V",IF(AND(L112&gt;=8,I112&gt;=6,J112&gt;=6,K112&gt;=6),"NV","AR"))</f>
        <v>V</v>
      </c>
      <c r="O112" s="47">
        <v>12.032</v>
      </c>
      <c r="P112" s="47">
        <v>15.5</v>
      </c>
      <c r="Q112" s="47">
        <v>13.5</v>
      </c>
      <c r="R112" s="1">
        <f t="shared" si="61"/>
        <v>13.312800000000001</v>
      </c>
      <c r="S112" s="39" t="str">
        <f>IF(AND(R112&gt;=12,O112&gt;=6,P112&gt;=6,Q112&gt;=6),"V",IF(AND(R112&gt;=8,O112&gt;=6,P112&gt;=6,Q112&gt;=6),"NV","AR"))</f>
        <v>V</v>
      </c>
      <c r="T112" s="39" t="str">
        <f>IF(AND(R112&gt;=12,O112&gt;=6,P112&gt;=6,Q112&gt;=6),"V",IF(AND(R112&gt;=8,O112&gt;=6,P112&gt;=6,Q112&gt;=6),"NV","AR"))</f>
        <v>V</v>
      </c>
      <c r="U112" s="47">
        <v>12</v>
      </c>
      <c r="V112" s="47">
        <v>15.1</v>
      </c>
      <c r="W112" s="47">
        <v>13</v>
      </c>
      <c r="X112" s="1">
        <f t="shared" si="62"/>
        <v>13.384</v>
      </c>
      <c r="Y112" s="39" t="str">
        <f>IF(AND(X112&gt;=12,U112&gt;=6,V112&gt;=6,W112&gt;=6),"V",IF(AND(X112&gt;=8,U112&gt;=6,V112&gt;=6,W112&gt;=6),"NV","AR"))</f>
        <v>V</v>
      </c>
      <c r="Z112" s="39" t="str">
        <f t="shared" si="63"/>
        <v>V</v>
      </c>
      <c r="AA112" s="47">
        <v>14</v>
      </c>
      <c r="AB112" s="47">
        <v>18</v>
      </c>
      <c r="AC112" s="47">
        <v>20</v>
      </c>
      <c r="AD112" s="1">
        <f t="shared" si="64"/>
        <v>17.4</v>
      </c>
      <c r="AE112" s="39" t="str">
        <f>IF(AND(AD112&gt;=12,AA112&gt;=6,AB112&gt;=6,AC112&gt;=6),"V",IF(AND(AD112&gt;=8,AA112&gt;=6,AB112&gt;=6,AC112&gt;=6),"NV","AR"))</f>
        <v>V</v>
      </c>
      <c r="AF112" s="39" t="str">
        <f t="shared" si="65"/>
        <v>V</v>
      </c>
      <c r="AG112" s="47">
        <f>'[1]M6'!D90</f>
        <v>8.399999999999999</v>
      </c>
      <c r="AH112" s="47">
        <f>'[1]M6'!E90</f>
        <v>11.099999999999998</v>
      </c>
      <c r="AI112" s="47">
        <f>'[1]M6'!F90</f>
        <v>17.75</v>
      </c>
      <c r="AJ112" s="1">
        <f t="shared" si="66"/>
        <v>12.255999999999998</v>
      </c>
      <c r="AK112" s="39" t="str">
        <f>IF(AND(AJ112&gt;=12,AG112&gt;=6,AH112&gt;=6,AI112&gt;=6),"V",IF(AND(AJ112&gt;=8,AG112&gt;=6,AH112&gt;=6,AI112&gt;=6),"NV","AR"))</f>
        <v>V</v>
      </c>
      <c r="AL112" s="39" t="str">
        <f t="shared" si="67"/>
        <v>V</v>
      </c>
      <c r="AM112" s="47">
        <v>10</v>
      </c>
      <c r="AN112" s="47">
        <v>15.5</v>
      </c>
      <c r="AO112" s="47">
        <v>10.5</v>
      </c>
      <c r="AP112" s="1">
        <f t="shared" si="68"/>
        <v>12.4</v>
      </c>
      <c r="AQ112" s="39" t="str">
        <f>IF(AND(AP112&gt;=12,AM112&gt;=6,AN112&gt;=6,AO112&gt;=6),"V",IF(AND(AP112&gt;=8,AM112&gt;=6,AN112&gt;=6,AO112&gt;=6),"NV","AR"))</f>
        <v>V</v>
      </c>
      <c r="AR112" s="39" t="str">
        <f t="shared" si="71"/>
        <v>V</v>
      </c>
      <c r="AS112" s="47">
        <f>'[1]M8 '!D89</f>
        <v>12</v>
      </c>
      <c r="AT112" s="47">
        <f>'[1]M8 '!E89</f>
        <v>13</v>
      </c>
      <c r="AU112" s="47">
        <f>'[1]M8 '!F89</f>
        <v>13</v>
      </c>
      <c r="AV112" s="1">
        <f t="shared" si="69"/>
        <v>12.620000000000001</v>
      </c>
      <c r="AW112" s="39" t="str">
        <f>IF(AND(AV112&gt;=12,AS112&gt;=6,AT112&gt;=6,AU112&gt;=6),"V",IF(AND(AV112&gt;=8,AS112&gt;=6,AT112&gt;=6,AU112&gt;=6),"NV","AR"))</f>
        <v>V</v>
      </c>
      <c r="AX112" s="39" t="str">
        <f>IF(AND(AV112&gt;=12,AS112&gt;=6,AT112&gt;=6,AU112&gt;=6),"V",IF(AND(AV112&gt;=8,AS112&gt;=6,AT112&gt;=6,AU112&gt;=6),"NV","AR"))</f>
        <v>V</v>
      </c>
      <c r="AY112" s="1">
        <f t="shared" si="70"/>
        <v>12.2867875</v>
      </c>
      <c r="AZ112" s="65" t="s">
        <v>458</v>
      </c>
    </row>
    <row r="113" spans="1:52" ht="15" customHeight="1">
      <c r="A113" s="44">
        <f t="shared" si="54"/>
        <v>107</v>
      </c>
      <c r="B113" s="22" t="s">
        <v>439</v>
      </c>
      <c r="C113" s="53" t="s">
        <v>440</v>
      </c>
      <c r="D113" s="45">
        <v>3.5</v>
      </c>
      <c r="E113" s="45">
        <v>12</v>
      </c>
      <c r="F113" s="46">
        <f t="shared" si="59"/>
        <v>6.9</v>
      </c>
      <c r="G113" s="39" t="str">
        <f>IF(AND(F113&gt;=12,D113&gt;=6,E113&gt;=6),"V",IF(AND(F113&gt;=8,D113&gt;=6,E113&gt;=6),"NV","AR"))</f>
        <v>AR</v>
      </c>
      <c r="H113" s="39" t="str">
        <f>IF(AND(F113&gt;=12,D113&gt;=6,E113&gt;=6),"V",IF(AND(F113&gt;=8,D113&gt;=6,E113&gt;=6),"NV","AR"))</f>
        <v>AR</v>
      </c>
      <c r="I113" s="45">
        <v>13.625</v>
      </c>
      <c r="J113" s="45">
        <v>8.400000000000002</v>
      </c>
      <c r="K113" s="45">
        <v>7.199999999999999</v>
      </c>
      <c r="L113" s="46">
        <f t="shared" si="60"/>
        <v>9.6315</v>
      </c>
      <c r="M113" s="39" t="str">
        <f>IF(AND(L113&gt;=12,I113&gt;=6,J113&gt;=6,K113&gt;=6),"V",IF(AND(L113&gt;=8,I113&gt;=6,J113&gt;=6,K113&gt;=6),"NV","AR"))</f>
        <v>NV</v>
      </c>
      <c r="N113" s="39" t="s">
        <v>454</v>
      </c>
      <c r="O113" s="47">
        <v>12.066</v>
      </c>
      <c r="P113" s="47">
        <v>12</v>
      </c>
      <c r="Q113" s="47">
        <v>17.5</v>
      </c>
      <c r="R113" s="1">
        <f t="shared" si="61"/>
        <v>14.226400000000002</v>
      </c>
      <c r="S113" s="39" t="str">
        <f>IF(AND(R113&gt;=12,O113&gt;=6,P113&gt;=6,Q113&gt;=6),"V",IF(AND(R113&gt;=8,O113&gt;=6,P113&gt;=6,Q113&gt;=6),"NV","AR"))</f>
        <v>V</v>
      </c>
      <c r="T113" s="39" t="str">
        <f>IF(AND(R113&gt;=12,O113&gt;=6,P113&gt;=6,Q113&gt;=6),"V",IF(AND(R113&gt;=8,O113&gt;=6,P113&gt;=6,Q113&gt;=6),"NV","AR"))</f>
        <v>V</v>
      </c>
      <c r="U113" s="47">
        <v>14</v>
      </c>
      <c r="V113" s="47">
        <v>13.8</v>
      </c>
      <c r="W113" s="47">
        <v>14</v>
      </c>
      <c r="X113" s="1">
        <f t="shared" si="62"/>
        <v>13.932000000000002</v>
      </c>
      <c r="Y113" s="39" t="str">
        <f>IF(AND(X113&gt;=12,U113&gt;=6,V113&gt;=6,W113&gt;=6),"V",IF(AND(X113&gt;=8,U113&gt;=6,V113&gt;=6,W113&gt;=6),"NV","AR"))</f>
        <v>V</v>
      </c>
      <c r="Z113" s="39" t="str">
        <f t="shared" si="63"/>
        <v>V</v>
      </c>
      <c r="AA113" s="47">
        <v>8</v>
      </c>
      <c r="AB113" s="47">
        <v>14</v>
      </c>
      <c r="AC113" s="47">
        <v>20</v>
      </c>
      <c r="AD113" s="1">
        <f t="shared" si="64"/>
        <v>14</v>
      </c>
      <c r="AE113" s="39" t="str">
        <f>IF(AND(AD113&gt;=12,AA113&gt;=6,AB113&gt;=6,AC113&gt;=6),"V",IF(AND(AD113&gt;=8,AA113&gt;=6,AB113&gt;=6,AC113&gt;=6),"NV","AR"))</f>
        <v>V</v>
      </c>
      <c r="AF113" s="39" t="str">
        <f t="shared" si="65"/>
        <v>V</v>
      </c>
      <c r="AG113" s="47">
        <f>'[1]M6'!D122</f>
        <v>12.299999999999999</v>
      </c>
      <c r="AH113" s="47">
        <f>'[1]M6'!E122</f>
        <v>8.674999999999999</v>
      </c>
      <c r="AI113" s="47">
        <f>'[1]M6'!F122</f>
        <v>17</v>
      </c>
      <c r="AJ113" s="1">
        <f t="shared" si="66"/>
        <v>12.643999999999998</v>
      </c>
      <c r="AK113" s="39" t="str">
        <f>IF(AND(AJ113&gt;=12,AG113&gt;=6,AH113&gt;=6,AI113&gt;=6),"V",IF(AND(AJ113&gt;=8,AG113&gt;=6,AH113&gt;=6,AI113&gt;=6),"NV","AR"))</f>
        <v>V</v>
      </c>
      <c r="AL113" s="39" t="str">
        <f t="shared" si="67"/>
        <v>V</v>
      </c>
      <c r="AM113" s="47">
        <v>11</v>
      </c>
      <c r="AN113" s="47">
        <v>12</v>
      </c>
      <c r="AO113" s="47">
        <v>12.5</v>
      </c>
      <c r="AP113" s="1">
        <f t="shared" si="68"/>
        <v>11.690000000000001</v>
      </c>
      <c r="AQ113" s="39" t="str">
        <f>IF(AND(AP113&gt;=12,AM113&gt;=6,AN113&gt;=6,AO113&gt;=6),"V",IF(AND(AP113&gt;=8,AM113&gt;=6,AN113&gt;=6,AO113&gt;=6),"NV","AR"))</f>
        <v>NV</v>
      </c>
      <c r="AR113" s="39" t="s">
        <v>454</v>
      </c>
      <c r="AS113" s="47">
        <f>'[1]M8 '!D121</f>
        <v>20</v>
      </c>
      <c r="AT113" s="47">
        <f>'[1]M8 '!E121</f>
        <v>11</v>
      </c>
      <c r="AU113" s="47">
        <f>'[1]M8 '!F121</f>
        <v>14</v>
      </c>
      <c r="AV113" s="1">
        <f t="shared" si="69"/>
        <v>15.17</v>
      </c>
      <c r="AW113" s="39" t="str">
        <f>IF(AND(AV113&gt;=12,AS113&gt;=6,AT113&gt;=6,AU113&gt;=6),"V",IF(AND(AV113&gt;=8,AS113&gt;=6,AT113&gt;=6,AU113&gt;=6),"NV","AR"))</f>
        <v>V</v>
      </c>
      <c r="AX113" s="39" t="str">
        <f>IF(AND(AV113&gt;=12,AS113&gt;=6,AT113&gt;=6,AU113&gt;=6),"V",IF(AND(AV113&gt;=8,AS113&gt;=6,AT113&gt;=6,AU113&gt;=6),"NV","AR"))</f>
        <v>V</v>
      </c>
      <c r="AY113" s="1">
        <f t="shared" si="70"/>
        <v>12.2742375</v>
      </c>
      <c r="AZ113" s="65" t="s">
        <v>458</v>
      </c>
    </row>
    <row r="114" spans="1:52" ht="15" customHeight="1">
      <c r="A114" s="44">
        <f t="shared" si="54"/>
        <v>108</v>
      </c>
      <c r="B114" s="25" t="s">
        <v>327</v>
      </c>
      <c r="C114" s="23" t="s">
        <v>328</v>
      </c>
      <c r="D114" s="45">
        <v>10.5</v>
      </c>
      <c r="E114" s="45">
        <v>8</v>
      </c>
      <c r="F114" s="46">
        <f t="shared" si="59"/>
        <v>9.5</v>
      </c>
      <c r="G114" s="39"/>
      <c r="H114" s="39" t="s">
        <v>454</v>
      </c>
      <c r="I114" s="45">
        <v>12.625</v>
      </c>
      <c r="J114" s="45">
        <v>13.200000000000003</v>
      </c>
      <c r="K114" s="45">
        <v>10</v>
      </c>
      <c r="L114" s="46">
        <f t="shared" si="60"/>
        <v>12.131500000000003</v>
      </c>
      <c r="M114" s="39"/>
      <c r="N114" s="39" t="str">
        <f>IF(AND(L114&gt;=12,I114&gt;=6,J114&gt;=6,K114&gt;=6),"V",IF(AND(L114&gt;=8,I114&gt;=6,J114&gt;=6,K114&gt;=6),"NV","AR"))</f>
        <v>V</v>
      </c>
      <c r="O114" s="47">
        <v>11.532</v>
      </c>
      <c r="P114" s="47">
        <v>9</v>
      </c>
      <c r="Q114" s="47">
        <v>15</v>
      </c>
      <c r="R114" s="1">
        <f t="shared" si="61"/>
        <v>12.4128</v>
      </c>
      <c r="S114" s="39"/>
      <c r="T114" s="39" t="str">
        <f>IF(AND(R114&gt;=12,O114&gt;=6,P114&gt;=6,Q114&gt;=6),"V",IF(AND(R114&gt;=8,O114&gt;=6,P114&gt;=6,Q114&gt;=6),"NV","AR"))</f>
        <v>V</v>
      </c>
      <c r="U114" s="47">
        <v>14.5</v>
      </c>
      <c r="V114" s="47">
        <v>16.1</v>
      </c>
      <c r="W114" s="47">
        <v>13</v>
      </c>
      <c r="X114" s="1">
        <f t="shared" si="62"/>
        <v>14.549</v>
      </c>
      <c r="Y114" s="39"/>
      <c r="Z114" s="39" t="str">
        <f t="shared" si="63"/>
        <v>V</v>
      </c>
      <c r="AA114" s="47">
        <v>14</v>
      </c>
      <c r="AB114" s="47">
        <v>11</v>
      </c>
      <c r="AC114" s="47">
        <v>20</v>
      </c>
      <c r="AD114" s="1">
        <f t="shared" si="64"/>
        <v>14.600000000000001</v>
      </c>
      <c r="AE114" s="39"/>
      <c r="AF114" s="39" t="str">
        <f t="shared" si="65"/>
        <v>V</v>
      </c>
      <c r="AG114" s="47">
        <f>'[1]M6'!D47</f>
        <v>8.024999999999999</v>
      </c>
      <c r="AH114" s="47">
        <f>'[1]M6'!E47</f>
        <v>9.599999999999998</v>
      </c>
      <c r="AI114" s="47">
        <f>'[1]M6'!F47</f>
        <v>15.75</v>
      </c>
      <c r="AJ114" s="1">
        <f t="shared" si="66"/>
        <v>11.000999999999998</v>
      </c>
      <c r="AK114" s="39"/>
      <c r="AL114" s="39" t="s">
        <v>454</v>
      </c>
      <c r="AM114" s="47">
        <v>8</v>
      </c>
      <c r="AN114" s="47">
        <v>16</v>
      </c>
      <c r="AO114" s="45">
        <v>12</v>
      </c>
      <c r="AP114" s="1">
        <f t="shared" si="68"/>
        <v>12.08</v>
      </c>
      <c r="AQ114" s="39"/>
      <c r="AR114" s="39" t="str">
        <f>IF(AND(AP114&gt;=12,AM114&gt;=6,AN114&gt;=6,AO114&gt;=6),"V",IF(AND(AP114&gt;=8,AM114&gt;=6,AN114&gt;=6,AO114&gt;=6),"NV","AR"))</f>
        <v>V</v>
      </c>
      <c r="AS114" s="47">
        <f>'[1]M8 '!D46</f>
        <v>12</v>
      </c>
      <c r="AT114" s="47">
        <f>'[1]M8 '!E46</f>
        <v>11</v>
      </c>
      <c r="AU114" s="47">
        <f>'[1]M8 '!F46</f>
        <v>13</v>
      </c>
      <c r="AV114" s="1">
        <f t="shared" si="69"/>
        <v>11.88</v>
      </c>
      <c r="AW114" s="39"/>
      <c r="AX114" s="39" t="s">
        <v>454</v>
      </c>
      <c r="AY114" s="1">
        <f t="shared" si="70"/>
        <v>12.269287499999999</v>
      </c>
      <c r="AZ114" s="39" t="s">
        <v>457</v>
      </c>
    </row>
    <row r="115" spans="1:52" ht="15" customHeight="1">
      <c r="A115" s="44">
        <f t="shared" si="54"/>
        <v>109</v>
      </c>
      <c r="B115" s="22" t="s">
        <v>446</v>
      </c>
      <c r="C115" s="23" t="s">
        <v>447</v>
      </c>
      <c r="D115" s="45">
        <v>9.5</v>
      </c>
      <c r="E115" s="45">
        <v>9.75</v>
      </c>
      <c r="F115" s="46">
        <f t="shared" si="59"/>
        <v>9.600000000000001</v>
      </c>
      <c r="G115" s="39" t="str">
        <f>IF(AND(F115&gt;=12,D115&gt;=6,E115&gt;=6),"V",IF(AND(F115&gt;=8,D115&gt;=6,E115&gt;=6),"NV","AR"))</f>
        <v>NV</v>
      </c>
      <c r="H115" s="39" t="s">
        <v>454</v>
      </c>
      <c r="I115" s="45">
        <v>13.125</v>
      </c>
      <c r="J115" s="45">
        <v>12</v>
      </c>
      <c r="K115" s="45">
        <v>6.5</v>
      </c>
      <c r="L115" s="46">
        <f t="shared" si="60"/>
        <v>10.7975</v>
      </c>
      <c r="M115" s="39" t="str">
        <f>IF(AND(L115&gt;=12,I115&gt;=6,J115&gt;=6,K115&gt;=6),"V",IF(AND(L115&gt;=8,I115&gt;=6,J115&gt;=6,K115&gt;=6),"NV","AR"))</f>
        <v>NV</v>
      </c>
      <c r="N115" s="39" t="s">
        <v>454</v>
      </c>
      <c r="O115" s="47">
        <v>10.332</v>
      </c>
      <c r="P115" s="47">
        <v>12</v>
      </c>
      <c r="Q115" s="47">
        <v>12</v>
      </c>
      <c r="R115" s="1">
        <f t="shared" si="61"/>
        <v>11.332800000000002</v>
      </c>
      <c r="S115" s="39" t="str">
        <f>IF(AND(R115&gt;=12,O115&gt;=6,P115&gt;=6,Q115&gt;=6),"V",IF(AND(R115&gt;=8,O115&gt;=6,P115&gt;=6,Q115&gt;=6),"NV","AR"))</f>
        <v>NV</v>
      </c>
      <c r="T115" s="39" t="s">
        <v>454</v>
      </c>
      <c r="U115" s="47">
        <v>12</v>
      </c>
      <c r="V115" s="47">
        <v>13.600000000000001</v>
      </c>
      <c r="W115" s="47">
        <v>12</v>
      </c>
      <c r="X115" s="1">
        <f t="shared" si="62"/>
        <v>12.544</v>
      </c>
      <c r="Y115" s="39" t="str">
        <f>IF(AND(X115&gt;=12,U115&gt;=6,V115&gt;=6,W115&gt;=6),"V",IF(AND(X115&gt;=8,U115&gt;=6,V115&gt;=6,W115&gt;=6),"NV","AR"))</f>
        <v>V</v>
      </c>
      <c r="Z115" s="39" t="str">
        <f t="shared" si="63"/>
        <v>V</v>
      </c>
      <c r="AA115" s="47">
        <v>11</v>
      </c>
      <c r="AB115" s="47">
        <v>19</v>
      </c>
      <c r="AC115" s="47">
        <v>20</v>
      </c>
      <c r="AD115" s="1">
        <f t="shared" si="64"/>
        <v>16.9</v>
      </c>
      <c r="AE115" s="39" t="str">
        <f>IF(AND(AD115&gt;=12,AA115&gt;=6,AB115&gt;=6,AC115&gt;=6),"V",IF(AND(AD115&gt;=8,AA115&gt;=6,AB115&gt;=6,AC115&gt;=6),"NV","AR"))</f>
        <v>V</v>
      </c>
      <c r="AF115" s="39" t="str">
        <f t="shared" si="65"/>
        <v>V</v>
      </c>
      <c r="AG115" s="47">
        <f>'[1]M6'!D126</f>
        <v>12.45</v>
      </c>
      <c r="AH115" s="47">
        <f>'[1]M6'!E126</f>
        <v>9.4</v>
      </c>
      <c r="AI115" s="47">
        <f>'[1]M6'!F126</f>
        <v>14.25</v>
      </c>
      <c r="AJ115" s="1">
        <f t="shared" si="66"/>
        <v>12.05</v>
      </c>
      <c r="AK115" s="39" t="str">
        <f>IF(AND(AJ115&gt;=12,AG115&gt;=6,AH115&gt;=6,AI115&gt;=6),"V",IF(AND(AJ115&gt;=8,AG115&gt;=6,AH115&gt;=6,AI115&gt;=6),"NV","AR"))</f>
        <v>V</v>
      </c>
      <c r="AL115" s="39" t="str">
        <f>IF(AND(AJ115&gt;=12,AG115&gt;=6,AH115&gt;=6,AI115&gt;=6),"V",IF(AND(AJ115&gt;=8,AG115&gt;=6,AH115&gt;=6,AI115&gt;=6),"NV","AR"))</f>
        <v>V</v>
      </c>
      <c r="AM115" s="47">
        <v>13</v>
      </c>
      <c r="AN115" s="47">
        <v>11</v>
      </c>
      <c r="AO115" s="47">
        <v>14.5</v>
      </c>
      <c r="AP115" s="1">
        <f t="shared" si="68"/>
        <v>12.43</v>
      </c>
      <c r="AQ115" s="39" t="str">
        <f>IF(AND(AP115&gt;=12,AM115&gt;=6,AN115&gt;=6,AO115&gt;=6),"V",IF(AND(AP115&gt;=8,AM115&gt;=6,AN115&gt;=6,AO115&gt;=6),"NV","AR"))</f>
        <v>V</v>
      </c>
      <c r="AR115" s="39" t="str">
        <f>IF(AND(AP115&gt;=12,AM115&gt;=6,AN115&gt;=6,AO115&gt;=6),"V",IF(AND(AP115&gt;=8,AM115&gt;=6,AN115&gt;=6,AO115&gt;=6),"NV","AR"))</f>
        <v>V</v>
      </c>
      <c r="AS115" s="47">
        <f>'[1]M8 '!D125</f>
        <v>13</v>
      </c>
      <c r="AT115" s="47">
        <f>'[1]M8 '!E125</f>
        <v>12</v>
      </c>
      <c r="AU115" s="47">
        <f>'[1]M8 '!F125</f>
        <v>12</v>
      </c>
      <c r="AV115" s="1">
        <f t="shared" si="69"/>
        <v>12.379999999999999</v>
      </c>
      <c r="AW115" s="39" t="str">
        <f>IF(AND(AV115&gt;=12,AS115&gt;=6,AT115&gt;=6,AU115&gt;=6),"V",IF(AND(AV115&gt;=8,AS115&gt;=6,AT115&gt;=6,AU115&gt;=6),"NV","AR"))</f>
        <v>V</v>
      </c>
      <c r="AX115" s="39" t="str">
        <f>IF(AND(AV115&gt;=12,AS115&gt;=6,AT115&gt;=6,AU115&gt;=6),"V",IF(AND(AV115&gt;=8,AS115&gt;=6,AT115&gt;=6,AU115&gt;=6),"NV","AR"))</f>
        <v>V</v>
      </c>
      <c r="AY115" s="1">
        <f t="shared" si="70"/>
        <v>12.2542875</v>
      </c>
      <c r="AZ115" s="39" t="s">
        <v>457</v>
      </c>
    </row>
    <row r="116" spans="1:52" ht="15" customHeight="1">
      <c r="A116" s="44">
        <f t="shared" si="54"/>
        <v>110</v>
      </c>
      <c r="B116" s="22" t="s">
        <v>261</v>
      </c>
      <c r="C116" s="23" t="s">
        <v>262</v>
      </c>
      <c r="D116" s="45">
        <v>8.5</v>
      </c>
      <c r="E116" s="45">
        <v>14.5</v>
      </c>
      <c r="F116" s="46">
        <f t="shared" si="59"/>
        <v>10.9</v>
      </c>
      <c r="G116" s="39" t="str">
        <f>IF(AND(F116&gt;=12,D116&gt;=6,E116&gt;=6),"V",IF(AND(F116&gt;=8,D116&gt;=6,E116&gt;=6),"NV","AR"))</f>
        <v>NV</v>
      </c>
      <c r="H116" s="39" t="s">
        <v>454</v>
      </c>
      <c r="I116" s="45">
        <v>15.25</v>
      </c>
      <c r="J116" s="45">
        <v>12</v>
      </c>
      <c r="K116" s="45">
        <v>10</v>
      </c>
      <c r="L116" s="46">
        <f t="shared" si="60"/>
        <v>12.415000000000001</v>
      </c>
      <c r="M116" s="39" t="str">
        <f>IF(AND(L116&gt;=12,I116&gt;=6,J116&gt;=6,K116&gt;=6),"V",IF(AND(L116&gt;=8,I116&gt;=6,J116&gt;=6,K116&gt;=6),"NV","AR"))</f>
        <v>V</v>
      </c>
      <c r="N116" s="39" t="str">
        <f>IF(AND(L116&gt;=12,I116&gt;=6,J116&gt;=6,K116&gt;=6),"V",IF(AND(L116&gt;=8,I116&gt;=6,J116&gt;=6,K116&gt;=6),"NV","AR"))</f>
        <v>V</v>
      </c>
      <c r="O116" s="47">
        <v>15.100000000000001</v>
      </c>
      <c r="P116" s="47">
        <v>15.5</v>
      </c>
      <c r="Q116" s="47">
        <v>16.75</v>
      </c>
      <c r="R116" s="1">
        <f t="shared" si="61"/>
        <v>15.84</v>
      </c>
      <c r="S116" s="39" t="str">
        <f>IF(AND(R116&gt;=12,O116&gt;=6,P116&gt;=6,Q116&gt;=6),"V",IF(AND(R116&gt;=8,O116&gt;=6,P116&gt;=6,Q116&gt;=6),"NV","AR"))</f>
        <v>V</v>
      </c>
      <c r="T116" s="39" t="str">
        <f>IF(AND(R116&gt;=12,O116&gt;=6,P116&gt;=6,Q116&gt;=6),"V",IF(AND(R116&gt;=8,O116&gt;=6,P116&gt;=6,Q116&gt;=6),"NV","AR"))</f>
        <v>V</v>
      </c>
      <c r="U116" s="47">
        <v>13.5</v>
      </c>
      <c r="V116" s="47">
        <v>15.1</v>
      </c>
      <c r="W116" s="47">
        <v>13</v>
      </c>
      <c r="X116" s="1">
        <f t="shared" si="62"/>
        <v>13.879000000000001</v>
      </c>
      <c r="Y116" s="39" t="str">
        <f>IF(AND(X116&gt;=12,U116&gt;=6,V116&gt;=6,W116&gt;=6),"V",IF(AND(X116&gt;=8,U116&gt;=6,V116&gt;=6,W116&gt;=6),"NV","AR"))</f>
        <v>V</v>
      </c>
      <c r="Z116" s="39" t="str">
        <f t="shared" si="63"/>
        <v>V</v>
      </c>
      <c r="AA116" s="47">
        <v>9</v>
      </c>
      <c r="AB116" s="47">
        <v>13</v>
      </c>
      <c r="AC116" s="47">
        <v>16.5</v>
      </c>
      <c r="AD116" s="1">
        <f t="shared" si="64"/>
        <v>12.850000000000001</v>
      </c>
      <c r="AE116" s="39" t="str">
        <f>IF(AND(AD116&gt;=12,AA116&gt;=6,AB116&gt;=6,AC116&gt;=6),"V",IF(AND(AD116&gt;=8,AA116&gt;=6,AB116&gt;=6,AC116&gt;=6),"NV","AR"))</f>
        <v>V</v>
      </c>
      <c r="AF116" s="39" t="str">
        <f t="shared" si="65"/>
        <v>V</v>
      </c>
      <c r="AG116" s="47">
        <f>'[1]M6'!D8</f>
        <v>8</v>
      </c>
      <c r="AH116" s="47">
        <f>'[1]M6'!E8</f>
        <v>12</v>
      </c>
      <c r="AI116" s="47">
        <f>'[1]M6'!F8</f>
        <v>7</v>
      </c>
      <c r="AJ116" s="1">
        <f t="shared" si="66"/>
        <v>8.96</v>
      </c>
      <c r="AK116" s="39" t="str">
        <f>IF(AND(AJ116&gt;=12,AG116&gt;=6,AH116&gt;=6,AI116&gt;=6),"V",IF(AND(AJ116&gt;=8,AG116&gt;=6,AH116&gt;=6,AI116&gt;=6),"NV","AR"))</f>
        <v>NV</v>
      </c>
      <c r="AL116" s="39" t="s">
        <v>454</v>
      </c>
      <c r="AM116" s="47">
        <v>10</v>
      </c>
      <c r="AN116" s="47">
        <v>12</v>
      </c>
      <c r="AO116" s="47">
        <v>12</v>
      </c>
      <c r="AP116" s="1">
        <f t="shared" si="68"/>
        <v>11.2</v>
      </c>
      <c r="AQ116" s="39" t="str">
        <f>IF(AND(AP116&gt;=12,AM116&gt;=6,AN116&gt;=6,AO116&gt;=6),"V",IF(AND(AP116&gt;=8,AM116&gt;=6,AN116&gt;=6,AO116&gt;=6),"NV","AR"))</f>
        <v>NV</v>
      </c>
      <c r="AR116" s="39" t="s">
        <v>454</v>
      </c>
      <c r="AS116" s="47">
        <f>'[1]M8 '!D7</f>
        <v>12</v>
      </c>
      <c r="AT116" s="47">
        <f>'[1]M8 '!E7</f>
        <v>10</v>
      </c>
      <c r="AU116" s="47">
        <f>'[1]M8 '!F7</f>
        <v>12</v>
      </c>
      <c r="AV116" s="1">
        <f t="shared" si="69"/>
        <v>11.260000000000002</v>
      </c>
      <c r="AW116" s="39" t="str">
        <f>IF(AND(AV116&gt;=12,AS116&gt;=6,AT116&gt;=6,AU116&gt;=6),"V",IF(AND(AV116&gt;=8,AS116&gt;=6,AT116&gt;=6,AU116&gt;=6),"NV","AR"))</f>
        <v>NV</v>
      </c>
      <c r="AX116" s="39" t="s">
        <v>454</v>
      </c>
      <c r="AY116" s="1">
        <f t="shared" si="70"/>
        <v>12.163000000000004</v>
      </c>
      <c r="AZ116" s="39" t="s">
        <v>457</v>
      </c>
    </row>
    <row r="117" spans="1:52" ht="15" customHeight="1">
      <c r="A117" s="44">
        <f t="shared" si="54"/>
        <v>111</v>
      </c>
      <c r="B117" s="25" t="s">
        <v>387</v>
      </c>
      <c r="C117" s="23" t="s">
        <v>80</v>
      </c>
      <c r="D117" s="45">
        <v>4</v>
      </c>
      <c r="E117" s="45">
        <v>4.5</v>
      </c>
      <c r="F117" s="46">
        <f t="shared" si="59"/>
        <v>4.2</v>
      </c>
      <c r="G117" s="39" t="str">
        <f>IF(AND(F117&gt;=12,D117&gt;=6,E117&gt;=6),"V",IF(AND(F117&gt;=8,D117&gt;=6,E117&gt;=6),"NV","AR"))</f>
        <v>AR</v>
      </c>
      <c r="H117" s="39" t="str">
        <f>IF(AND(F117&gt;=12,D117&gt;=6,E117&gt;=6),"V",IF(AND(F117&gt;=8,D117&gt;=6,E117&gt;=6),"NV","AR"))</f>
        <v>AR</v>
      </c>
      <c r="I117" s="45">
        <v>14.75</v>
      </c>
      <c r="J117" s="45">
        <v>11.4</v>
      </c>
      <c r="K117" s="45">
        <v>5</v>
      </c>
      <c r="L117" s="46">
        <f t="shared" si="60"/>
        <v>10.613000000000001</v>
      </c>
      <c r="M117" s="39" t="str">
        <f>IF(AND(L117&gt;=12,I117&gt;=6,J117&gt;=6,K117&gt;=6),"V",IF(AND(L117&gt;=8,I117&gt;=6,J117&gt;=6,K117&gt;=6),"NV","AR"))</f>
        <v>AR</v>
      </c>
      <c r="N117" s="39" t="str">
        <f>IF(AND(L117&gt;=12,I117&gt;=6,J117&gt;=6,K117&gt;=6),"V",IF(AND(L117&gt;=8,I117&gt;=6,J117&gt;=6,K117&gt;=6),"NV","AR"))</f>
        <v>AR</v>
      </c>
      <c r="O117" s="47">
        <v>12</v>
      </c>
      <c r="P117" s="47">
        <v>7</v>
      </c>
      <c r="Q117" s="47">
        <v>11</v>
      </c>
      <c r="R117" s="1">
        <f t="shared" si="61"/>
        <v>10.600000000000001</v>
      </c>
      <c r="S117" s="39" t="str">
        <f>IF(AND(R117&gt;=12,O117&gt;=6,P117&gt;=6,Q117&gt;=6),"V",IF(AND(R117&gt;=8,O117&gt;=6,P117&gt;=6,Q117&gt;=6),"NV","AR"))</f>
        <v>NV</v>
      </c>
      <c r="T117" s="39" t="s">
        <v>454</v>
      </c>
      <c r="U117" s="47">
        <v>13</v>
      </c>
      <c r="V117" s="47">
        <v>15.1</v>
      </c>
      <c r="W117" s="47">
        <v>13</v>
      </c>
      <c r="X117" s="1">
        <f t="shared" si="62"/>
        <v>13.713999999999999</v>
      </c>
      <c r="Y117" s="39" t="str">
        <f>IF(AND(X117&gt;=12,U117&gt;=6,V117&gt;=6,W117&gt;=6),"V",IF(AND(X117&gt;=8,U117&gt;=6,V117&gt;=6,W117&gt;=6),"NV","AR"))</f>
        <v>V</v>
      </c>
      <c r="Z117" s="39" t="str">
        <f t="shared" si="63"/>
        <v>V</v>
      </c>
      <c r="AA117" s="47">
        <v>17</v>
      </c>
      <c r="AB117" s="47">
        <v>17</v>
      </c>
      <c r="AC117" s="47">
        <v>20</v>
      </c>
      <c r="AD117" s="1">
        <f t="shared" si="64"/>
        <v>17.9</v>
      </c>
      <c r="AE117" s="39" t="str">
        <f>IF(AND(AD117&gt;=12,AA117&gt;=6,AB117&gt;=6,AC117&gt;=6),"V",IF(AND(AD117&gt;=8,AA117&gt;=6,AB117&gt;=6,AC117&gt;=6),"NV","AR"))</f>
        <v>V</v>
      </c>
      <c r="AF117" s="39" t="str">
        <f t="shared" si="65"/>
        <v>V</v>
      </c>
      <c r="AG117" s="47">
        <f>'[1]M6'!D87</f>
        <v>8.399999999999999</v>
      </c>
      <c r="AH117" s="47">
        <f>'[1]M6'!E87</f>
        <v>10.799999999999999</v>
      </c>
      <c r="AI117" s="47">
        <f>'[1]M6'!F87</f>
        <v>17.75</v>
      </c>
      <c r="AJ117" s="1">
        <f t="shared" si="66"/>
        <v>12.159999999999998</v>
      </c>
      <c r="AK117" s="39" t="str">
        <f>IF(AND(AJ117&gt;=12,AG117&gt;=6,AH117&gt;=6,AI117&gt;=6),"V",IF(AND(AJ117&gt;=8,AG117&gt;=6,AH117&gt;=6,AI117&gt;=6),"NV","AR"))</f>
        <v>V</v>
      </c>
      <c r="AL117" s="39" t="str">
        <f aca="true" t="shared" si="72" ref="AL117:AL123">IF(AND(AJ117&gt;=12,AG117&gt;=6,AH117&gt;=6,AI117&gt;=6),"V",IF(AND(AJ117&gt;=8,AG117&gt;=6,AH117&gt;=6,AI117&gt;=6),"NV","AR"))</f>
        <v>V</v>
      </c>
      <c r="AM117" s="47">
        <v>9</v>
      </c>
      <c r="AN117" s="47">
        <v>19</v>
      </c>
      <c r="AO117" s="47">
        <v>10</v>
      </c>
      <c r="AP117" s="1">
        <f t="shared" si="68"/>
        <v>13.379999999999999</v>
      </c>
      <c r="AQ117" s="39" t="str">
        <f>IF(AND(AP117&gt;=12,AM117&gt;=6,AN117&gt;=6,AO117&gt;=6),"V",IF(AND(AP117&gt;=8,AM117&gt;=6,AN117&gt;=6,AO117&gt;=6),"NV","AR"))</f>
        <v>V</v>
      </c>
      <c r="AR117" s="39" t="str">
        <f>IF(AND(AP117&gt;=12,AM117&gt;=6,AN117&gt;=6,AO117&gt;=6),"V",IF(AND(AP117&gt;=8,AM117&gt;=6,AN117&gt;=6,AO117&gt;=6),"NV","AR"))</f>
        <v>V</v>
      </c>
      <c r="AS117" s="47">
        <f>'[1]M8 '!D86</f>
        <v>14</v>
      </c>
      <c r="AT117" s="47">
        <f>'[1]M8 '!E86</f>
        <v>15</v>
      </c>
      <c r="AU117" s="47">
        <f>'[1]M8 '!F86</f>
        <v>13</v>
      </c>
      <c r="AV117" s="1">
        <f t="shared" si="69"/>
        <v>14.120000000000001</v>
      </c>
      <c r="AW117" s="39" t="str">
        <f>IF(AND(AV117&gt;=12,AS117&gt;=6,AT117&gt;=6,AU117&gt;=6),"V",IF(AND(AV117&gt;=8,AS117&gt;=6,AT117&gt;=6,AU117&gt;=6),"NV","AR"))</f>
        <v>V</v>
      </c>
      <c r="AX117" s="39" t="str">
        <f>IF(AND(AV117&gt;=12,AS117&gt;=6,AT117&gt;=6,AU117&gt;=6),"V",IF(AND(AV117&gt;=8,AS117&gt;=6,AT117&gt;=6,AU117&gt;=6),"NV","AR"))</f>
        <v>V</v>
      </c>
      <c r="AY117" s="1">
        <f t="shared" si="70"/>
        <v>12.085875</v>
      </c>
      <c r="AZ117" s="65" t="s">
        <v>462</v>
      </c>
    </row>
    <row r="118" spans="1:52" ht="15" customHeight="1">
      <c r="A118" s="44">
        <f t="shared" si="54"/>
        <v>112</v>
      </c>
      <c r="B118" s="22" t="s">
        <v>344</v>
      </c>
      <c r="C118" s="23" t="s">
        <v>295</v>
      </c>
      <c r="D118" s="45">
        <v>3.5</v>
      </c>
      <c r="E118" s="45">
        <v>4</v>
      </c>
      <c r="F118" s="46">
        <f t="shared" si="59"/>
        <v>3.7</v>
      </c>
      <c r="G118" s="39"/>
      <c r="H118" s="39" t="s">
        <v>455</v>
      </c>
      <c r="I118" s="45">
        <v>12</v>
      </c>
      <c r="J118" s="45">
        <v>10.200000000000001</v>
      </c>
      <c r="K118" s="45">
        <v>4</v>
      </c>
      <c r="L118" s="46">
        <f t="shared" si="60"/>
        <v>9.004000000000001</v>
      </c>
      <c r="M118" s="39"/>
      <c r="N118" s="39" t="s">
        <v>455</v>
      </c>
      <c r="O118" s="47">
        <v>6.800000000000001</v>
      </c>
      <c r="P118" s="47">
        <v>7.5</v>
      </c>
      <c r="Q118" s="47">
        <v>4.5</v>
      </c>
      <c r="R118" s="1">
        <f t="shared" si="61"/>
        <v>6.0200000000000005</v>
      </c>
      <c r="S118" s="39"/>
      <c r="T118" s="39" t="s">
        <v>455</v>
      </c>
      <c r="U118" s="47">
        <v>12</v>
      </c>
      <c r="V118" s="47">
        <v>15.1</v>
      </c>
      <c r="W118" s="47">
        <v>12</v>
      </c>
      <c r="X118" s="1">
        <f t="shared" si="62"/>
        <v>13.054000000000002</v>
      </c>
      <c r="Y118" s="39"/>
      <c r="Z118" s="39" t="str">
        <f t="shared" si="63"/>
        <v>V</v>
      </c>
      <c r="AA118" s="47">
        <v>13</v>
      </c>
      <c r="AB118" s="47">
        <v>19</v>
      </c>
      <c r="AC118" s="47">
        <v>20</v>
      </c>
      <c r="AD118" s="1">
        <f t="shared" si="64"/>
        <v>17.5</v>
      </c>
      <c r="AE118" s="39"/>
      <c r="AF118" s="39" t="str">
        <f t="shared" si="65"/>
        <v>V</v>
      </c>
      <c r="AG118" s="47">
        <f>'[1]M6'!D58</f>
        <v>14.799999999999999</v>
      </c>
      <c r="AH118" s="47">
        <f>'[1]M6'!E58</f>
        <v>11.474999999999998</v>
      </c>
      <c r="AI118" s="47">
        <f>'[1]M6'!F58</f>
        <v>19</v>
      </c>
      <c r="AJ118" s="1">
        <f t="shared" si="66"/>
        <v>15.079999999999998</v>
      </c>
      <c r="AK118" s="39"/>
      <c r="AL118" s="39" t="str">
        <f t="shared" si="72"/>
        <v>V</v>
      </c>
      <c r="AM118" s="47">
        <v>6</v>
      </c>
      <c r="AN118" s="47">
        <v>17</v>
      </c>
      <c r="AO118" s="47">
        <v>17</v>
      </c>
      <c r="AP118" s="1">
        <f t="shared" si="68"/>
        <v>12.6</v>
      </c>
      <c r="AQ118" s="39"/>
      <c r="AR118" s="39" t="str">
        <f>IF(AND(AP118&gt;=12,AM118&gt;=6,AN118&gt;=6,AO118&gt;=6),"V",IF(AND(AP118&gt;=8,AM118&gt;=6,AN118&gt;=6,AO118&gt;=6),"NV","AR"))</f>
        <v>V</v>
      </c>
      <c r="AS118" s="47">
        <f>'[1]M8 '!D57</f>
        <v>20</v>
      </c>
      <c r="AT118" s="47">
        <f>'[1]M8 '!E57</f>
        <v>19</v>
      </c>
      <c r="AU118" s="47">
        <f>'[1]M8 '!F57</f>
        <v>13</v>
      </c>
      <c r="AV118" s="1">
        <f t="shared" si="69"/>
        <v>17.88</v>
      </c>
      <c r="AW118" s="39"/>
      <c r="AX118" s="39" t="str">
        <f>IF(AND(AV118&gt;=12,AS118&gt;=6,AT118&gt;=6,AU118&gt;=6),"V",IF(AND(AV118&gt;=8,AS118&gt;=6,AT118&gt;=6,AU118&gt;=6),"NV","AR"))</f>
        <v>V</v>
      </c>
      <c r="AY118" s="1">
        <f t="shared" si="70"/>
        <v>11.85475</v>
      </c>
      <c r="AZ118" s="39" t="s">
        <v>465</v>
      </c>
    </row>
    <row r="119" spans="1:52" ht="15" customHeight="1">
      <c r="A119" s="44">
        <f t="shared" si="54"/>
        <v>113</v>
      </c>
      <c r="B119" s="21" t="s">
        <v>253</v>
      </c>
      <c r="C119" s="21" t="s">
        <v>254</v>
      </c>
      <c r="D119" s="45">
        <v>2.75</v>
      </c>
      <c r="E119" s="45">
        <v>4.5</v>
      </c>
      <c r="F119" s="46">
        <f t="shared" si="59"/>
        <v>3.45</v>
      </c>
      <c r="G119" s="39" t="str">
        <f>IF(AND(F119&gt;=12,D119&gt;=6,E119&gt;=6),"V",IF(AND(F119&gt;=8,D119&gt;=6,E119&gt;=6),"NV","AR"))</f>
        <v>AR</v>
      </c>
      <c r="H119" s="39" t="s">
        <v>455</v>
      </c>
      <c r="I119" s="45">
        <v>15.5</v>
      </c>
      <c r="J119" s="45">
        <v>9.5</v>
      </c>
      <c r="K119" s="45">
        <v>6</v>
      </c>
      <c r="L119" s="46">
        <f t="shared" si="60"/>
        <v>10.319999999999999</v>
      </c>
      <c r="M119" s="39" t="str">
        <f>IF(AND(L119&gt;=12,I119&gt;=6,J119&gt;=6,K119&gt;=6),"V",IF(AND(L119&gt;=8,I119&gt;=6,J119&gt;=6,K119&gt;=6),"NV","AR"))</f>
        <v>NV</v>
      </c>
      <c r="N119" s="39" t="s">
        <v>455</v>
      </c>
      <c r="O119" s="47">
        <v>13</v>
      </c>
      <c r="P119" s="47">
        <v>13.5</v>
      </c>
      <c r="Q119" s="47">
        <v>18</v>
      </c>
      <c r="R119" s="1">
        <f t="shared" si="61"/>
        <v>15.100000000000001</v>
      </c>
      <c r="S119" s="39" t="str">
        <f>IF(AND(R119&gt;=12,O119&gt;=6,P119&gt;=6,Q119&gt;=6),"V",IF(AND(R119&gt;=8,O119&gt;=6,P119&gt;=6,Q119&gt;=6),"NV","AR"))</f>
        <v>V</v>
      </c>
      <c r="T119" s="39" t="str">
        <f>IF(AND(R119&gt;=12,O119&gt;=6,P119&gt;=6,Q119&gt;=6),"V",IF(AND(R119&gt;=8,O119&gt;=6,P119&gt;=6,Q119&gt;=6),"NV","AR"))</f>
        <v>V</v>
      </c>
      <c r="U119" s="47">
        <v>13</v>
      </c>
      <c r="V119" s="47">
        <v>13.600000000000001</v>
      </c>
      <c r="W119" s="47">
        <v>13</v>
      </c>
      <c r="X119" s="1">
        <f t="shared" si="62"/>
        <v>13.204</v>
      </c>
      <c r="Y119" s="39" t="str">
        <f>IF(AND(X119&gt;=12,U119&gt;=6,V119&gt;=6,W119&gt;=6),"V",IF(AND(X119&gt;=8,U119&gt;=6,V119&gt;=6,W119&gt;=6),"NV","AR"))</f>
        <v>V</v>
      </c>
      <c r="Z119" s="39" t="str">
        <f t="shared" si="63"/>
        <v>V</v>
      </c>
      <c r="AA119" s="47">
        <v>17</v>
      </c>
      <c r="AB119" s="47">
        <v>11</v>
      </c>
      <c r="AC119" s="47">
        <v>20</v>
      </c>
      <c r="AD119" s="1">
        <f t="shared" si="64"/>
        <v>15.5</v>
      </c>
      <c r="AE119" s="39" t="str">
        <f>IF(AND(AD119&gt;=12,AA119&gt;=6,AB119&gt;=6,AC119&gt;=6),"V",IF(AND(AD119&gt;=8,AA119&gt;=6,AB119&gt;=6,AC119&gt;=6),"NV","AR"))</f>
        <v>V</v>
      </c>
      <c r="AF119" s="39" t="str">
        <f t="shared" si="65"/>
        <v>V</v>
      </c>
      <c r="AG119" s="47">
        <f>'[1]M6'!D4</f>
        <v>8.4</v>
      </c>
      <c r="AH119" s="47">
        <f>'[1]M6'!E4</f>
        <v>12.25</v>
      </c>
      <c r="AI119" s="47">
        <f>'[1]M6'!F4</f>
        <v>18.25</v>
      </c>
      <c r="AJ119" s="1">
        <f t="shared" si="66"/>
        <v>12.783999999999999</v>
      </c>
      <c r="AK119" s="39" t="str">
        <f>IF(AND(AJ119&gt;=12,AG119&gt;=6,AH119&gt;=6,AI119&gt;=6),"V",IF(AND(AJ119&gt;=8,AG119&gt;=6,AH119&gt;=6,AI119&gt;=6),"NV","AR"))</f>
        <v>V</v>
      </c>
      <c r="AL119" s="39" t="str">
        <f t="shared" si="72"/>
        <v>V</v>
      </c>
      <c r="AM119" s="47">
        <v>10</v>
      </c>
      <c r="AN119" s="47">
        <v>13.5</v>
      </c>
      <c r="AO119" s="47">
        <v>12</v>
      </c>
      <c r="AP119" s="1">
        <f t="shared" si="68"/>
        <v>11.83</v>
      </c>
      <c r="AQ119" s="39" t="str">
        <f>IF(AND(AP119&gt;=12,AM119&gt;=6,AN119&gt;=6,AO119&gt;=6),"V",IF(AND(AP119&gt;=8,AM119&gt;=6,AN119&gt;=6,AO119&gt;=6),"NV","AR"))</f>
        <v>NV</v>
      </c>
      <c r="AR119" s="39" t="s">
        <v>455</v>
      </c>
      <c r="AS119" s="47">
        <f>'[1]M8 '!D3</f>
        <v>15</v>
      </c>
      <c r="AT119" s="47">
        <f>'[1]M8 '!E3</f>
        <v>12</v>
      </c>
      <c r="AU119" s="47">
        <f>'[1]M8 '!F3</f>
        <v>10</v>
      </c>
      <c r="AV119" s="1">
        <f t="shared" si="69"/>
        <v>12.64</v>
      </c>
      <c r="AW119" s="39" t="str">
        <f>IF(AND(AV119&gt;=12,AS119&gt;=6,AT119&gt;=6,AU119&gt;=6),"V",IF(AND(AV119&gt;=8,AS119&gt;=6,AT119&gt;=6,AU119&gt;=6),"NV","AR"))</f>
        <v>V</v>
      </c>
      <c r="AX119" s="39" t="str">
        <f>IF(AND(AV119&gt;=12,AS119&gt;=6,AT119&gt;=6,AU119&gt;=6),"V",IF(AND(AV119&gt;=8,AS119&gt;=6,AT119&gt;=6,AU119&gt;=6),"NV","AR"))</f>
        <v>V</v>
      </c>
      <c r="AY119" s="1">
        <f t="shared" si="70"/>
        <v>11.8535</v>
      </c>
      <c r="AZ119" s="39" t="s">
        <v>465</v>
      </c>
    </row>
    <row r="120" spans="1:52" ht="15" customHeight="1">
      <c r="A120" s="44">
        <f t="shared" si="54"/>
        <v>114</v>
      </c>
      <c r="B120" s="25" t="s">
        <v>431</v>
      </c>
      <c r="C120" s="23" t="s">
        <v>432</v>
      </c>
      <c r="D120" s="45">
        <v>5.5</v>
      </c>
      <c r="E120" s="45">
        <v>12.25</v>
      </c>
      <c r="F120" s="46">
        <f t="shared" si="59"/>
        <v>8.2</v>
      </c>
      <c r="G120" s="39" t="str">
        <f>IF(AND(F120&gt;=12,D120&gt;=6,E120&gt;=6),"V",IF(AND(F120&gt;=8,D120&gt;=6,E120&gt;=6),"NV","AR"))</f>
        <v>AR</v>
      </c>
      <c r="H120" s="39" t="s">
        <v>455</v>
      </c>
      <c r="I120" s="45">
        <v>13.625</v>
      </c>
      <c r="J120" s="45">
        <v>12.400000000000002</v>
      </c>
      <c r="K120" s="45">
        <v>9.4</v>
      </c>
      <c r="L120" s="46">
        <f t="shared" si="60"/>
        <v>11.927500000000002</v>
      </c>
      <c r="M120" s="39" t="str">
        <f>IF(AND(L120&gt;=12,I120&gt;=6,J120&gt;=6,K120&gt;=6),"V",IF(AND(L120&gt;=8,I120&gt;=6,J120&gt;=6,K120&gt;=6),"NV","AR"))</f>
        <v>NV</v>
      </c>
      <c r="N120" s="39" t="str">
        <f>IF(AND(L120&gt;=12,I120&gt;=6,J120&gt;=6,K120&gt;=6),"V",IF(AND(L120&gt;=8,I120&gt;=6,J120&gt;=6,K120&gt;=6),"NV","AR"))</f>
        <v>NV</v>
      </c>
      <c r="O120" s="47">
        <v>12</v>
      </c>
      <c r="P120" s="47">
        <v>12</v>
      </c>
      <c r="Q120" s="47">
        <v>12.5</v>
      </c>
      <c r="R120" s="1">
        <f t="shared" si="61"/>
        <v>12.200000000000001</v>
      </c>
      <c r="S120" s="39" t="str">
        <f>IF(AND(R120&gt;=12,O120&gt;=6,P120&gt;=6,Q120&gt;=6),"V",IF(AND(R120&gt;=8,O120&gt;=6,P120&gt;=6,Q120&gt;=6),"NV","AR"))</f>
        <v>V</v>
      </c>
      <c r="T120" s="39" t="str">
        <f>IF(AND(R120&gt;=12,O120&gt;=6,P120&gt;=6,Q120&gt;=6),"V",IF(AND(R120&gt;=8,O120&gt;=6,P120&gt;=6,Q120&gt;=6),"NV","AR"))</f>
        <v>V</v>
      </c>
      <c r="U120" s="47">
        <v>12</v>
      </c>
      <c r="V120" s="47">
        <v>15.1</v>
      </c>
      <c r="W120" s="47">
        <v>11</v>
      </c>
      <c r="X120" s="1">
        <f t="shared" si="62"/>
        <v>12.724000000000002</v>
      </c>
      <c r="Y120" s="39" t="str">
        <f>IF(AND(X120&gt;=12,U120&gt;=6,V120&gt;=6,W120&gt;=6),"V",IF(AND(X120&gt;=8,U120&gt;=6,V120&gt;=6,W120&gt;=6),"NV","AR"))</f>
        <v>V</v>
      </c>
      <c r="Z120" s="39" t="str">
        <f t="shared" si="63"/>
        <v>V</v>
      </c>
      <c r="AA120" s="47">
        <v>17</v>
      </c>
      <c r="AB120" s="47">
        <v>10</v>
      </c>
      <c r="AC120" s="47">
        <v>20</v>
      </c>
      <c r="AD120" s="1">
        <f t="shared" si="64"/>
        <v>15.1</v>
      </c>
      <c r="AE120" s="39" t="str">
        <f>IF(AND(AD120&gt;=12,AA120&gt;=6,AB120&gt;=6,AC120&gt;=6),"V",IF(AND(AD120&gt;=8,AA120&gt;=6,AB120&gt;=6,AC120&gt;=6),"NV","AR"))</f>
        <v>V</v>
      </c>
      <c r="AF120" s="39" t="str">
        <f t="shared" si="65"/>
        <v>V</v>
      </c>
      <c r="AG120" s="47">
        <f>'[1]M6'!D116</f>
        <v>8.4</v>
      </c>
      <c r="AH120" s="47">
        <f>'[1]M6'!E116</f>
        <v>9.5</v>
      </c>
      <c r="AI120" s="47">
        <f>'[1]M6'!F116</f>
        <v>18</v>
      </c>
      <c r="AJ120" s="1">
        <f t="shared" si="66"/>
        <v>11.824</v>
      </c>
      <c r="AK120" s="39" t="str">
        <f>IF(AND(AJ120&gt;=12,AG120&gt;=6,AH120&gt;=6,AI120&gt;=6),"V",IF(AND(AJ120&gt;=8,AG120&gt;=6,AH120&gt;=6,AI120&gt;=6),"NV","AR"))</f>
        <v>NV</v>
      </c>
      <c r="AL120" s="39" t="str">
        <f t="shared" si="72"/>
        <v>NV</v>
      </c>
      <c r="AM120" s="47">
        <v>7</v>
      </c>
      <c r="AN120" s="47">
        <v>18</v>
      </c>
      <c r="AO120" s="47">
        <v>16</v>
      </c>
      <c r="AP120" s="1">
        <f t="shared" si="68"/>
        <v>13.239999999999998</v>
      </c>
      <c r="AQ120" s="39" t="str">
        <f>IF(AND(AP120&gt;=12,AM120&gt;=6,AN120&gt;=6,AO120&gt;=6),"V",IF(AND(AP120&gt;=8,AM120&gt;=6,AN120&gt;=6,AO120&gt;=6),"NV","AR"))</f>
        <v>V</v>
      </c>
      <c r="AR120" s="39" t="str">
        <f>IF(AND(AP120&gt;=12,AM120&gt;=6,AN120&gt;=6,AO120&gt;=6),"V",IF(AND(AP120&gt;=8,AM120&gt;=6,AN120&gt;=6,AO120&gt;=6),"NV","AR"))</f>
        <v>V</v>
      </c>
      <c r="AS120" s="47">
        <f>'[1]M8 '!D115</f>
        <v>0</v>
      </c>
      <c r="AT120" s="47">
        <f>'[1]M8 '!E115</f>
        <v>5</v>
      </c>
      <c r="AU120" s="47">
        <f>'[1]M8 '!F115</f>
        <v>10</v>
      </c>
      <c r="AV120" s="1">
        <f t="shared" si="69"/>
        <v>4.35</v>
      </c>
      <c r="AW120" s="39" t="str">
        <f>IF(AND(AV120&gt;=12,AS120&gt;=6,AT120&gt;=6,AU120&gt;=6),"V",IF(AND(AV120&gt;=8,AS120&gt;=6,AT120&gt;=6,AU120&gt;=6),"NV","AR"))</f>
        <v>AR</v>
      </c>
      <c r="AX120" s="39" t="s">
        <v>455</v>
      </c>
      <c r="AY120" s="1">
        <f t="shared" si="70"/>
        <v>11.1956875</v>
      </c>
      <c r="AZ120" s="39" t="s">
        <v>465</v>
      </c>
    </row>
    <row r="121" spans="1:52" ht="15" customHeight="1">
      <c r="A121" s="44">
        <f t="shared" si="54"/>
        <v>115</v>
      </c>
      <c r="B121" s="22" t="s">
        <v>346</v>
      </c>
      <c r="C121" s="23" t="s">
        <v>347</v>
      </c>
      <c r="D121" s="45">
        <v>0</v>
      </c>
      <c r="E121" s="45">
        <v>0</v>
      </c>
      <c r="F121" s="46">
        <f t="shared" si="59"/>
        <v>0</v>
      </c>
      <c r="G121" s="39"/>
      <c r="H121" s="39" t="s">
        <v>455</v>
      </c>
      <c r="I121" s="45">
        <v>12</v>
      </c>
      <c r="J121" s="45">
        <v>13.3</v>
      </c>
      <c r="K121" s="45">
        <v>3</v>
      </c>
      <c r="L121" s="46">
        <f t="shared" si="60"/>
        <v>10.026</v>
      </c>
      <c r="M121" s="39"/>
      <c r="N121" s="39" t="s">
        <v>455</v>
      </c>
      <c r="O121" s="47">
        <v>5.300000000000001</v>
      </c>
      <c r="P121" s="47">
        <v>8</v>
      </c>
      <c r="Q121" s="47">
        <v>7.5</v>
      </c>
      <c r="R121" s="1">
        <f t="shared" si="61"/>
        <v>6.720000000000001</v>
      </c>
      <c r="S121" s="39"/>
      <c r="T121" s="39" t="s">
        <v>455</v>
      </c>
      <c r="U121" s="47">
        <v>0</v>
      </c>
      <c r="V121" s="47">
        <v>14.600000000000001</v>
      </c>
      <c r="W121" s="47">
        <v>0</v>
      </c>
      <c r="X121" s="1">
        <f t="shared" si="62"/>
        <v>4.964</v>
      </c>
      <c r="Y121" s="39"/>
      <c r="Z121" s="39" t="s">
        <v>455</v>
      </c>
      <c r="AA121" s="47">
        <v>15</v>
      </c>
      <c r="AB121" s="47">
        <v>19</v>
      </c>
      <c r="AC121" s="47">
        <v>20</v>
      </c>
      <c r="AD121" s="1">
        <f t="shared" si="64"/>
        <v>18.1</v>
      </c>
      <c r="AE121" s="39"/>
      <c r="AF121" s="39" t="str">
        <f t="shared" si="65"/>
        <v>V</v>
      </c>
      <c r="AG121" s="47">
        <f>'[1]M6'!D60</f>
        <v>15.129999999999999</v>
      </c>
      <c r="AH121" s="47">
        <f>'[1]M6'!E60</f>
        <v>13.799999999999997</v>
      </c>
      <c r="AI121" s="47">
        <f>'[1]M6'!F60</f>
        <v>20</v>
      </c>
      <c r="AJ121" s="1">
        <f t="shared" si="66"/>
        <v>16.2628</v>
      </c>
      <c r="AK121" s="39"/>
      <c r="AL121" s="39" t="str">
        <f t="shared" si="72"/>
        <v>V</v>
      </c>
      <c r="AM121" s="47">
        <v>12</v>
      </c>
      <c r="AN121" s="47">
        <v>15.5</v>
      </c>
      <c r="AO121" s="47">
        <v>15.5</v>
      </c>
      <c r="AP121" s="1">
        <f t="shared" si="68"/>
        <v>14.100000000000001</v>
      </c>
      <c r="AQ121" s="39"/>
      <c r="AR121" s="39" t="str">
        <f>IF(AND(AP121&gt;=12,AM121&gt;=6,AN121&gt;=6,AO121&gt;=6),"V",IF(AND(AP121&gt;=8,AM121&gt;=6,AN121&gt;=6,AO121&gt;=6),"NV","AR"))</f>
        <v>V</v>
      </c>
      <c r="AS121" s="47">
        <f>'[1]M8 '!D59</f>
        <v>20</v>
      </c>
      <c r="AT121" s="47">
        <f>'[1]M8 '!E59</f>
        <v>19</v>
      </c>
      <c r="AU121" s="47">
        <f>'[1]M8 '!F59</f>
        <v>16</v>
      </c>
      <c r="AV121" s="1">
        <f t="shared" si="69"/>
        <v>18.63</v>
      </c>
      <c r="AW121" s="39"/>
      <c r="AX121" s="39" t="str">
        <f>IF(AND(AV121&gt;=12,AS121&gt;=6,AT121&gt;=6,AU121&gt;=6),"V",IF(AND(AV121&gt;=8,AS121&gt;=6,AT121&gt;=6,AU121&gt;=6),"NV","AR"))</f>
        <v>V</v>
      </c>
      <c r="AY121" s="1">
        <f t="shared" si="70"/>
        <v>11.100349999999999</v>
      </c>
      <c r="AZ121" s="39" t="s">
        <v>465</v>
      </c>
    </row>
    <row r="122" spans="1:52" ht="15" customHeight="1">
      <c r="A122" s="44">
        <f t="shared" si="54"/>
        <v>116</v>
      </c>
      <c r="B122" s="22" t="s">
        <v>383</v>
      </c>
      <c r="C122" s="23" t="s">
        <v>384</v>
      </c>
      <c r="D122" s="45">
        <v>6</v>
      </c>
      <c r="E122" s="45">
        <v>6.5</v>
      </c>
      <c r="F122" s="46">
        <f t="shared" si="59"/>
        <v>6.199999999999999</v>
      </c>
      <c r="G122" s="39"/>
      <c r="H122" s="39" t="s">
        <v>455</v>
      </c>
      <c r="I122" s="45">
        <v>14.5</v>
      </c>
      <c r="J122" s="45">
        <v>11.3</v>
      </c>
      <c r="K122" s="45">
        <v>8.5</v>
      </c>
      <c r="L122" s="46">
        <f t="shared" si="60"/>
        <v>11.476</v>
      </c>
      <c r="M122" s="39"/>
      <c r="N122" s="39" t="str">
        <f>IF(AND(L122&gt;=12,I122&gt;=6,J122&gt;=6,K122&gt;=6),"V",IF(AND(L122&gt;=8,I122&gt;=6,J122&gt;=6,K122&gt;=6),"NV","AR"))</f>
        <v>NV</v>
      </c>
      <c r="O122" s="47">
        <v>12</v>
      </c>
      <c r="P122" s="47">
        <v>8</v>
      </c>
      <c r="Q122" s="47">
        <v>14</v>
      </c>
      <c r="R122" s="1">
        <f t="shared" si="61"/>
        <v>12</v>
      </c>
      <c r="S122" s="39"/>
      <c r="T122" s="39" t="str">
        <f>IF(AND(R122&gt;=12,O122&gt;=6,P122&gt;=6,Q122&gt;=6),"V",IF(AND(R122&gt;=8,O122&gt;=6,P122&gt;=6,Q122&gt;=6),"NV","AR"))</f>
        <v>V</v>
      </c>
      <c r="U122" s="47">
        <v>15</v>
      </c>
      <c r="V122" s="47">
        <v>14.600000000000001</v>
      </c>
      <c r="W122" s="47">
        <v>14</v>
      </c>
      <c r="X122" s="1">
        <f t="shared" si="62"/>
        <v>14.534000000000002</v>
      </c>
      <c r="Y122" s="39"/>
      <c r="Z122" s="39" t="str">
        <f>IF(AND(X122&gt;=12,U122&gt;=6,V122&gt;=6,W122&gt;=6),"V",IF(AND(X122&gt;=8,U122&gt;=6,V122&gt;=6,W122&gt;=6),"NV","AR"))</f>
        <v>V</v>
      </c>
      <c r="AA122" s="47">
        <v>11</v>
      </c>
      <c r="AB122" s="47">
        <v>11</v>
      </c>
      <c r="AC122" s="47">
        <v>0</v>
      </c>
      <c r="AD122" s="1">
        <f t="shared" si="64"/>
        <v>7.7</v>
      </c>
      <c r="AE122" s="39"/>
      <c r="AF122" s="39" t="s">
        <v>455</v>
      </c>
      <c r="AG122" s="47">
        <f>'[1]M6'!D84</f>
        <v>8.399999999999999</v>
      </c>
      <c r="AH122" s="47">
        <f>'[1]M6'!E84</f>
        <v>6.8</v>
      </c>
      <c r="AI122" s="47">
        <f>'[1]M6'!F84</f>
        <v>13.5</v>
      </c>
      <c r="AJ122" s="1">
        <f t="shared" si="66"/>
        <v>9.52</v>
      </c>
      <c r="AK122" s="39"/>
      <c r="AL122" s="39" t="str">
        <f t="shared" si="72"/>
        <v>NV</v>
      </c>
      <c r="AM122" s="47">
        <v>6</v>
      </c>
      <c r="AN122" s="47">
        <v>2</v>
      </c>
      <c r="AO122" s="47">
        <v>9</v>
      </c>
      <c r="AP122" s="1">
        <f t="shared" si="68"/>
        <v>4.86</v>
      </c>
      <c r="AQ122" s="39"/>
      <c r="AR122" s="39" t="s">
        <v>455</v>
      </c>
      <c r="AS122" s="47">
        <f>'[1]M8 '!D83</f>
        <v>14</v>
      </c>
      <c r="AT122" s="47">
        <f>'[1]M8 '!E83</f>
        <v>9</v>
      </c>
      <c r="AU122" s="47">
        <f>'[1]M8 '!F83</f>
        <v>8</v>
      </c>
      <c r="AV122" s="1">
        <f t="shared" si="69"/>
        <v>10.65</v>
      </c>
      <c r="AW122" s="39"/>
      <c r="AX122" s="39" t="str">
        <f>IF(AND(AV122&gt;=12,AS122&gt;=6,AT122&gt;=6,AU122&gt;=6),"V",IF(AND(AV122&gt;=8,AS122&gt;=6,AT122&gt;=6,AU122&gt;=6),"NV","AR"))</f>
        <v>NV</v>
      </c>
      <c r="AY122" s="1">
        <f t="shared" si="70"/>
        <v>9.617500000000001</v>
      </c>
      <c r="AZ122" s="39" t="s">
        <v>465</v>
      </c>
    </row>
    <row r="123" spans="1:52" ht="15" customHeight="1">
      <c r="A123" s="44">
        <f t="shared" si="54"/>
        <v>117</v>
      </c>
      <c r="B123" s="22" t="s">
        <v>449</v>
      </c>
      <c r="C123" s="23" t="s">
        <v>378</v>
      </c>
      <c r="D123" s="45">
        <v>0</v>
      </c>
      <c r="E123" s="45">
        <v>1</v>
      </c>
      <c r="F123" s="46">
        <f t="shared" si="59"/>
        <v>0.4</v>
      </c>
      <c r="G123" s="39" t="str">
        <f>IF(AND(F123&gt;=12,D123&gt;=6,E123&gt;=6),"V",IF(AND(F123&gt;=8,D123&gt;=6,E123&gt;=6),"NV","AR"))</f>
        <v>AR</v>
      </c>
      <c r="H123" s="39" t="s">
        <v>455</v>
      </c>
      <c r="I123" s="45">
        <v>0</v>
      </c>
      <c r="J123" s="45">
        <v>6.5</v>
      </c>
      <c r="K123" s="45">
        <v>3.2</v>
      </c>
      <c r="L123" s="46">
        <f t="shared" si="60"/>
        <v>3.6260000000000003</v>
      </c>
      <c r="M123" s="39" t="str">
        <f>IF(AND(L123&gt;=12,I123&gt;=6,J123&gt;=6,K123&gt;=6),"V",IF(AND(L123&gt;=8,I123&gt;=6,J123&gt;=6,K123&gt;=6),"NV","AR"))</f>
        <v>AR</v>
      </c>
      <c r="N123" s="39" t="s">
        <v>455</v>
      </c>
      <c r="O123" s="47">
        <v>4.7</v>
      </c>
      <c r="P123" s="47">
        <v>1.5</v>
      </c>
      <c r="Q123" s="47">
        <v>0</v>
      </c>
      <c r="R123" s="1">
        <f t="shared" si="61"/>
        <v>2.18</v>
      </c>
      <c r="S123" s="39" t="str">
        <f>IF(AND(R123&gt;=12,O123&gt;=6,P123&gt;=6,Q123&gt;=6),"V",IF(AND(R123&gt;=8,O123&gt;=6,P123&gt;=6,Q123&gt;=6),"NV","AR"))</f>
        <v>AR</v>
      </c>
      <c r="T123" s="39" t="s">
        <v>455</v>
      </c>
      <c r="U123" s="47">
        <v>0</v>
      </c>
      <c r="V123" s="47">
        <v>14.1</v>
      </c>
      <c r="W123" s="47">
        <v>0</v>
      </c>
      <c r="X123" s="1">
        <f t="shared" si="62"/>
        <v>4.7940000000000005</v>
      </c>
      <c r="Y123" s="39" t="str">
        <f>IF(AND(X123&gt;=12,U123&gt;=6,V123&gt;=6,W123&gt;=6),"V",IF(AND(X123&gt;=8,U123&gt;=6,V123&gt;=6,W123&gt;=6),"NV","AR"))</f>
        <v>AR</v>
      </c>
      <c r="Z123" s="39" t="s">
        <v>455</v>
      </c>
      <c r="AA123" s="47">
        <v>13</v>
      </c>
      <c r="AB123" s="47">
        <v>19</v>
      </c>
      <c r="AC123" s="47">
        <v>20</v>
      </c>
      <c r="AD123" s="1">
        <f t="shared" si="64"/>
        <v>17.5</v>
      </c>
      <c r="AE123" s="39" t="str">
        <f>IF(AND(AD123&gt;=12,AA123&gt;=6,AB123&gt;=6,AC123&gt;=6),"V",IF(AND(AD123&gt;=8,AA123&gt;=6,AB123&gt;=6,AC123&gt;=6),"NV","AR"))</f>
        <v>V</v>
      </c>
      <c r="AF123" s="39" t="str">
        <f>IF(AND(AD123&gt;=12,AA123&gt;=6,AB123&gt;=6,AC123&gt;=6),"V",IF(AND(AD123&gt;=8,AA123&gt;=6,AB123&gt;=6,AC123&gt;=6),"NV","AR"))</f>
        <v>V</v>
      </c>
      <c r="AG123" s="47">
        <f>'[1]M6'!D128</f>
        <v>11.399999999999999</v>
      </c>
      <c r="AH123" s="47">
        <f>'[1]M6'!E128</f>
        <v>11.249999999999998</v>
      </c>
      <c r="AI123" s="47">
        <f>'[1]M6'!F128</f>
        <v>19.5</v>
      </c>
      <c r="AJ123" s="1">
        <f t="shared" si="66"/>
        <v>13.943999999999999</v>
      </c>
      <c r="AK123" s="39" t="str">
        <f>IF(AND(AJ123&gt;=12,AG123&gt;=6,AH123&gt;=6,AI123&gt;=6),"V",IF(AND(AJ123&gt;=8,AG123&gt;=6,AH123&gt;=6,AI123&gt;=6),"NV","AR"))</f>
        <v>V</v>
      </c>
      <c r="AL123" s="39" t="str">
        <f t="shared" si="72"/>
        <v>V</v>
      </c>
      <c r="AM123" s="47">
        <v>9</v>
      </c>
      <c r="AN123" s="47">
        <v>15</v>
      </c>
      <c r="AO123" s="47">
        <v>12</v>
      </c>
      <c r="AP123" s="1">
        <f t="shared" si="68"/>
        <v>12.06</v>
      </c>
      <c r="AQ123" s="39" t="str">
        <f>IF(AND(AP123&gt;=12,AM123&gt;=6,AN123&gt;=6,AO123&gt;=6),"V",IF(AND(AP123&gt;=8,AM123&gt;=6,AN123&gt;=6,AO123&gt;=6),"NV","AR"))</f>
        <v>V</v>
      </c>
      <c r="AR123" s="39" t="str">
        <f>IF(AND(AP123&gt;=12,AM123&gt;=6,AN123&gt;=6,AO123&gt;=6),"V",IF(AND(AP123&gt;=8,AM123&gt;=6,AN123&gt;=6,AO123&gt;=6),"NV","AR"))</f>
        <v>V</v>
      </c>
      <c r="AS123" s="47">
        <f>'[1]M8 '!D127</f>
        <v>19</v>
      </c>
      <c r="AT123" s="47">
        <f>'[1]M8 '!E127</f>
        <v>19</v>
      </c>
      <c r="AU123" s="47">
        <f>'[1]M8 '!F127</f>
        <v>18</v>
      </c>
      <c r="AV123" s="1">
        <f t="shared" si="69"/>
        <v>18.75</v>
      </c>
      <c r="AW123" s="39" t="str">
        <f>IF(AND(AV123&gt;=12,AS123&gt;=6,AT123&gt;=6,AU123&gt;=6),"V",IF(AND(AV123&gt;=8,AS123&gt;=6,AT123&gt;=6,AU123&gt;=6),"NV","AR"))</f>
        <v>V</v>
      </c>
      <c r="AX123" s="39" t="str">
        <f>IF(AND(AV123&gt;=12,AS123&gt;=6,AT123&gt;=6,AU123&gt;=6),"V",IF(AND(AV123&gt;=8,AS123&gt;=6,AT123&gt;=6,AU123&gt;=6),"NV","AR"))</f>
        <v>V</v>
      </c>
      <c r="AY123" s="1">
        <f t="shared" si="70"/>
        <v>9.15675</v>
      </c>
      <c r="AZ123" s="39" t="s">
        <v>465</v>
      </c>
    </row>
    <row r="124" spans="1:52" ht="15" customHeight="1">
      <c r="A124" s="44">
        <f t="shared" si="54"/>
        <v>118</v>
      </c>
      <c r="B124" s="28" t="s">
        <v>277</v>
      </c>
      <c r="C124" s="27" t="s">
        <v>278</v>
      </c>
      <c r="D124" s="45">
        <v>13.25</v>
      </c>
      <c r="E124" s="45">
        <v>11</v>
      </c>
      <c r="F124" s="46">
        <f t="shared" si="59"/>
        <v>12.35</v>
      </c>
      <c r="G124" s="39" t="str">
        <f>IF(AND(F124&gt;=12,D124&gt;=6,E124&gt;=6),"V",IF(AND(F124&gt;=8,D124&gt;=6,E124&gt;=6),"NV","AR"))</f>
        <v>V</v>
      </c>
      <c r="H124" s="39" t="str">
        <f>IF(AND(F124&gt;=12,D124&gt;=6,E124&gt;=6),"V",IF(AND(F124&gt;=8,D124&gt;=6,E124&gt;=6),"NV","AR"))</f>
        <v>V</v>
      </c>
      <c r="I124" s="45">
        <v>16.25</v>
      </c>
      <c r="J124" s="45">
        <v>14.8</v>
      </c>
      <c r="K124" s="45">
        <v>6.6000000000000005</v>
      </c>
      <c r="L124" s="46">
        <f t="shared" si="60"/>
        <v>12.939000000000002</v>
      </c>
      <c r="M124" s="39" t="str">
        <f>IF(AND(L124&gt;=12,I124&gt;=6,J124&gt;=6,K124&gt;=6),"V",IF(AND(L124&gt;=8,I124&gt;=6,J124&gt;=6,K124&gt;=6),"NV","AR"))</f>
        <v>V</v>
      </c>
      <c r="N124" s="39" t="str">
        <f>IF(AND(L124&gt;=12,I124&gt;=6,J124&gt;=6,K124&gt;=6),"V",IF(AND(L124&gt;=8,I124&gt;=6,J124&gt;=6,K124&gt;=6),"NV","AR"))</f>
        <v>V</v>
      </c>
      <c r="O124" s="47">
        <v>11.9</v>
      </c>
      <c r="P124" s="47">
        <v>12</v>
      </c>
      <c r="Q124" s="47">
        <v>12</v>
      </c>
      <c r="R124" s="1">
        <f t="shared" si="61"/>
        <v>11.96</v>
      </c>
      <c r="S124" s="39" t="str">
        <f>IF(AND(R124&gt;=12,O124&gt;=6,P124&gt;=6,Q124&gt;=6),"V",IF(AND(R124&gt;=8,O124&gt;=6,P124&gt;=6,Q124&gt;=6),"NV","AR"))</f>
        <v>NV</v>
      </c>
      <c r="T124" s="39" t="str">
        <f aca="true" t="shared" si="73" ref="T124:T129">IF(AND(R124&gt;=12,O124&gt;=6,P124&gt;=6,Q124&gt;=6),"V",IF(AND(R124&gt;=8,O124&gt;=6,P124&gt;=6,Q124&gt;=6),"NV","AR"))</f>
        <v>NV</v>
      </c>
      <c r="U124" s="47">
        <v>14</v>
      </c>
      <c r="V124" s="47">
        <v>15.6</v>
      </c>
      <c r="W124" s="47">
        <v>15</v>
      </c>
      <c r="X124" s="1">
        <f t="shared" si="62"/>
        <v>14.873999999999999</v>
      </c>
      <c r="Y124" s="39" t="str">
        <f>IF(AND(X124&gt;=12,U124&gt;=6,V124&gt;=6,W124&gt;=6),"V",IF(AND(X124&gt;=8,U124&gt;=6,V124&gt;=6,W124&gt;=6),"NV","AR"))</f>
        <v>V</v>
      </c>
      <c r="Z124" s="39" t="str">
        <f aca="true" t="shared" si="74" ref="Z124:Z129">IF(AND(X124&gt;=12,U124&gt;=6,V124&gt;=6,W124&gt;=6),"V",IF(AND(X124&gt;=8,U124&gt;=6,V124&gt;=6,W124&gt;=6),"NV","AR"))</f>
        <v>V</v>
      </c>
      <c r="AA124" s="47">
        <v>0</v>
      </c>
      <c r="AB124" s="47">
        <v>5</v>
      </c>
      <c r="AC124" s="47">
        <v>13</v>
      </c>
      <c r="AD124" s="1">
        <f t="shared" si="64"/>
        <v>5.9</v>
      </c>
      <c r="AE124" s="39" t="str">
        <f>IF(AND(AD124&gt;=12,AA124&gt;=6,AB124&gt;=6,AC124&gt;=6),"V",IF(AND(AD124&gt;=8,AA124&gt;=6,AB124&gt;=6,AC124&gt;=6),"NV","AR"))</f>
        <v>AR</v>
      </c>
      <c r="AF124" s="39" t="s">
        <v>455</v>
      </c>
      <c r="AG124" s="47">
        <f>'[1]M6'!D17</f>
        <v>4.05</v>
      </c>
      <c r="AH124" s="47">
        <f>'[1]M6'!E17</f>
        <v>7</v>
      </c>
      <c r="AI124" s="47">
        <f>'[1]M6'!F17</f>
        <v>0</v>
      </c>
      <c r="AJ124" s="1">
        <f t="shared" si="66"/>
        <v>3.6980000000000004</v>
      </c>
      <c r="AK124" s="39" t="str">
        <f>IF(AND(AJ124&gt;=12,AG124&gt;=6,AH124&gt;=6,AI124&gt;=6),"V",IF(AND(AJ124&gt;=8,AG124&gt;=6,AH124&gt;=6,AI124&gt;=6),"NV","AR"))</f>
        <v>AR</v>
      </c>
      <c r="AL124" s="39" t="s">
        <v>455</v>
      </c>
      <c r="AM124" s="47">
        <v>4</v>
      </c>
      <c r="AN124" s="47">
        <v>0</v>
      </c>
      <c r="AO124" s="47">
        <v>7.5</v>
      </c>
      <c r="AP124" s="1">
        <f t="shared" si="68"/>
        <v>2.95</v>
      </c>
      <c r="AQ124" s="39" t="str">
        <f>IF(AND(AP124&gt;=12,AM124&gt;=6,AN124&gt;=6,AO124&gt;=6),"V",IF(AND(AP124&gt;=8,AM124&gt;=6,AN124&gt;=6,AO124&gt;=6),"NV","AR"))</f>
        <v>AR</v>
      </c>
      <c r="AR124" s="39" t="s">
        <v>455</v>
      </c>
      <c r="AS124" s="47">
        <f>'[1]M8 '!D16</f>
        <v>8</v>
      </c>
      <c r="AT124" s="47">
        <f>'[1]M8 '!E16</f>
        <v>8</v>
      </c>
      <c r="AU124" s="47">
        <f>'[1]M8 '!F16</f>
        <v>0</v>
      </c>
      <c r="AV124" s="1">
        <f t="shared" si="69"/>
        <v>6</v>
      </c>
      <c r="AW124" s="39" t="str">
        <f>IF(AND(AV124&gt;=12,AS124&gt;=6,AT124&gt;=6,AU124&gt;=6),"V",IF(AND(AV124&gt;=8,AS124&gt;=6,AT124&gt;=6,AU124&gt;=6),"NV","AR"))</f>
        <v>AR</v>
      </c>
      <c r="AX124" s="39" t="s">
        <v>455</v>
      </c>
      <c r="AY124" s="1">
        <f t="shared" si="70"/>
        <v>8.833875</v>
      </c>
      <c r="AZ124" s="39" t="s">
        <v>465</v>
      </c>
    </row>
    <row r="125" spans="1:52" ht="15" customHeight="1">
      <c r="A125" s="44">
        <f t="shared" si="54"/>
        <v>119</v>
      </c>
      <c r="B125" s="25" t="s">
        <v>416</v>
      </c>
      <c r="C125" s="23" t="s">
        <v>256</v>
      </c>
      <c r="D125" s="45">
        <v>6</v>
      </c>
      <c r="E125" s="45">
        <v>5.75</v>
      </c>
      <c r="F125" s="46">
        <f t="shared" si="59"/>
        <v>5.9</v>
      </c>
      <c r="G125" s="39"/>
      <c r="H125" s="39" t="s">
        <v>455</v>
      </c>
      <c r="I125" s="45">
        <v>12.375</v>
      </c>
      <c r="J125" s="45">
        <v>12</v>
      </c>
      <c r="K125" s="45">
        <v>6.5</v>
      </c>
      <c r="L125" s="46">
        <f t="shared" si="60"/>
        <v>10.5725</v>
      </c>
      <c r="M125" s="39"/>
      <c r="N125" s="39" t="str">
        <f>IF(AND(L125&gt;=12,I125&gt;=6,J125&gt;=6,K125&gt;=6),"V",IF(AND(L125&gt;=8,I125&gt;=6,J125&gt;=6,K125&gt;=6),"NV","AR"))</f>
        <v>NV</v>
      </c>
      <c r="O125" s="47">
        <v>11.5</v>
      </c>
      <c r="P125" s="47">
        <v>6.5</v>
      </c>
      <c r="Q125" s="47">
        <v>11</v>
      </c>
      <c r="R125" s="1">
        <f t="shared" si="61"/>
        <v>10.3</v>
      </c>
      <c r="S125" s="39"/>
      <c r="T125" s="39" t="str">
        <f t="shared" si="73"/>
        <v>NV</v>
      </c>
      <c r="U125" s="47">
        <v>14</v>
      </c>
      <c r="V125" s="47">
        <v>15.1</v>
      </c>
      <c r="W125" s="47">
        <v>13</v>
      </c>
      <c r="X125" s="1">
        <f t="shared" si="62"/>
        <v>14.044</v>
      </c>
      <c r="Y125" s="39"/>
      <c r="Z125" s="39" t="str">
        <f t="shared" si="74"/>
        <v>V</v>
      </c>
      <c r="AA125" s="47">
        <v>11</v>
      </c>
      <c r="AB125" s="47">
        <v>0</v>
      </c>
      <c r="AC125" s="47">
        <v>0</v>
      </c>
      <c r="AD125" s="1">
        <f t="shared" si="64"/>
        <v>3.3</v>
      </c>
      <c r="AE125" s="39"/>
      <c r="AF125" s="39" t="s">
        <v>455</v>
      </c>
      <c r="AG125" s="47">
        <f>'[1]M6'!D106</f>
        <v>3</v>
      </c>
      <c r="AH125" s="47">
        <f>'[1]M6'!E106</f>
        <v>6.742999999999999</v>
      </c>
      <c r="AI125" s="47">
        <f>'[1]M6'!F106</f>
        <v>0</v>
      </c>
      <c r="AJ125" s="1">
        <f t="shared" si="66"/>
        <v>3.2377599999999997</v>
      </c>
      <c r="AK125" s="39"/>
      <c r="AL125" s="39" t="s">
        <v>455</v>
      </c>
      <c r="AM125" s="47">
        <v>6</v>
      </c>
      <c r="AN125" s="47">
        <v>12.5</v>
      </c>
      <c r="AO125" s="47">
        <v>12</v>
      </c>
      <c r="AP125" s="1">
        <f t="shared" si="68"/>
        <v>9.81</v>
      </c>
      <c r="AQ125" s="39"/>
      <c r="AR125" s="39" t="str">
        <f>IF(AND(AP125&gt;=12,AM125&gt;=6,AN125&gt;=6,AO125&gt;=6),"V",IF(AND(AP125&gt;=8,AM125&gt;=6,AN125&gt;=6,AO125&gt;=6),"NV","AR"))</f>
        <v>NV</v>
      </c>
      <c r="AS125" s="47">
        <f>'[1]M8 '!D105</f>
        <v>8</v>
      </c>
      <c r="AT125" s="47">
        <f>'[1]M8 '!E105</f>
        <v>0</v>
      </c>
      <c r="AU125" s="47">
        <f>'[1]M8 '!F105</f>
        <v>0</v>
      </c>
      <c r="AV125" s="1">
        <f t="shared" si="69"/>
        <v>3.04</v>
      </c>
      <c r="AW125" s="39"/>
      <c r="AX125" s="39" t="s">
        <v>455</v>
      </c>
      <c r="AY125" s="1">
        <f t="shared" si="70"/>
        <v>7.525532500000001</v>
      </c>
      <c r="AZ125" s="39" t="s">
        <v>466</v>
      </c>
    </row>
    <row r="126" spans="1:52" ht="15" customHeight="1">
      <c r="A126" s="44">
        <f t="shared" si="54"/>
        <v>120</v>
      </c>
      <c r="B126" s="29" t="s">
        <v>279</v>
      </c>
      <c r="C126" s="30" t="s">
        <v>222</v>
      </c>
      <c r="D126" s="45">
        <v>6</v>
      </c>
      <c r="E126" s="45">
        <v>13</v>
      </c>
      <c r="F126" s="46">
        <f t="shared" si="59"/>
        <v>8.8</v>
      </c>
      <c r="G126" s="39" t="str">
        <f>IF(AND(F126&gt;=12,D126&gt;=6,E126&gt;=6),"V",IF(AND(F126&gt;=8,D126&gt;=6,E126&gt;=6),"NV","AR"))</f>
        <v>NV</v>
      </c>
      <c r="H126" s="39" t="str">
        <f>IF(AND(F126&gt;=12,D126&gt;=6,E126&gt;=6),"V",IF(AND(F126&gt;=8,D126&gt;=6,E126&gt;=6),"NV","AR"))</f>
        <v>NV</v>
      </c>
      <c r="I126" s="45">
        <v>12</v>
      </c>
      <c r="J126" s="45">
        <v>12.400000000000002</v>
      </c>
      <c r="K126" s="45">
        <v>9.600000000000001</v>
      </c>
      <c r="L126" s="46">
        <f t="shared" si="60"/>
        <v>11.496</v>
      </c>
      <c r="M126" s="39" t="str">
        <f>IF(AND(L126&gt;=12,I126&gt;=6,J126&gt;=6,K126&gt;=6),"V",IF(AND(L126&gt;=8,I126&gt;=6,J126&gt;=6,K126&gt;=6),"NV","AR"))</f>
        <v>NV</v>
      </c>
      <c r="N126" s="39" t="str">
        <f>IF(AND(L126&gt;=12,I126&gt;=6,J126&gt;=6,K126&gt;=6),"V",IF(AND(L126&gt;=8,I126&gt;=6,J126&gt;=6,K126&gt;=6),"NV","AR"))</f>
        <v>NV</v>
      </c>
      <c r="O126" s="47">
        <v>16.6</v>
      </c>
      <c r="P126" s="47">
        <v>14</v>
      </c>
      <c r="Q126" s="47">
        <v>14</v>
      </c>
      <c r="R126" s="1">
        <f t="shared" si="61"/>
        <v>15.040000000000003</v>
      </c>
      <c r="S126" s="39" t="str">
        <f>IF(AND(R126&gt;=12,O126&gt;=6,P126&gt;=6,Q126&gt;=6),"V",IF(AND(R126&gt;=8,O126&gt;=6,P126&gt;=6,Q126&gt;=6),"NV","AR"))</f>
        <v>V</v>
      </c>
      <c r="T126" s="39" t="str">
        <f t="shared" si="73"/>
        <v>V</v>
      </c>
      <c r="U126" s="47">
        <v>12</v>
      </c>
      <c r="V126" s="47">
        <v>16.8</v>
      </c>
      <c r="W126" s="47">
        <v>12</v>
      </c>
      <c r="X126" s="1">
        <f t="shared" si="62"/>
        <v>13.632000000000001</v>
      </c>
      <c r="Y126" s="39" t="str">
        <f>IF(AND(X126&gt;=12,U126&gt;=6,V126&gt;=6,W126&gt;=6),"V",IF(AND(X126&gt;=8,U126&gt;=6,V126&gt;=6,W126&gt;=6),"NV","AR"))</f>
        <v>V</v>
      </c>
      <c r="Z126" s="39" t="str">
        <f t="shared" si="74"/>
        <v>V</v>
      </c>
      <c r="AA126" s="47">
        <v>0</v>
      </c>
      <c r="AB126" s="47">
        <v>0</v>
      </c>
      <c r="AC126" s="47">
        <v>0</v>
      </c>
      <c r="AD126" s="1">
        <f t="shared" si="64"/>
        <v>0</v>
      </c>
      <c r="AE126" s="39" t="str">
        <f>IF(AND(AD126&gt;=12,AA126&gt;=6,AB126&gt;=6,AC126&gt;=6),"V",IF(AND(AD126&gt;=8,AA126&gt;=6,AB126&gt;=6,AC126&gt;=6),"NV","AR"))</f>
        <v>AR</v>
      </c>
      <c r="AF126" s="39" t="s">
        <v>455</v>
      </c>
      <c r="AG126" s="47">
        <f>'[1]M6'!D18</f>
        <v>0</v>
      </c>
      <c r="AH126" s="47">
        <f>'[1]M6'!E18</f>
        <v>5.6</v>
      </c>
      <c r="AI126" s="47">
        <f>'[1]M6'!F18</f>
        <v>0</v>
      </c>
      <c r="AJ126" s="1">
        <f t="shared" si="66"/>
        <v>1.7919999999999998</v>
      </c>
      <c r="AK126" s="39" t="str">
        <f>IF(AND(AJ126&gt;=12,AG126&gt;=6,AH126&gt;=6,AI126&gt;=6),"V",IF(AND(AJ126&gt;=8,AG126&gt;=6,AH126&gt;=6,AI126&gt;=6),"NV","AR"))</f>
        <v>AR</v>
      </c>
      <c r="AL126" s="39" t="s">
        <v>455</v>
      </c>
      <c r="AM126" s="47">
        <v>4</v>
      </c>
      <c r="AN126" s="47">
        <v>0</v>
      </c>
      <c r="AO126" s="47">
        <v>0</v>
      </c>
      <c r="AP126" s="1">
        <f t="shared" si="68"/>
        <v>1.6</v>
      </c>
      <c r="AQ126" s="39" t="str">
        <f>IF(AND(AP126&gt;=12,AM126&gt;=6,AN126&gt;=6,AO126&gt;=6),"V",IF(AND(AP126&gt;=8,AM126&gt;=6,AN126&gt;=6,AO126&gt;=6),"NV","AR"))</f>
        <v>AR</v>
      </c>
      <c r="AR126" s="39" t="s">
        <v>455</v>
      </c>
      <c r="AS126" s="47">
        <f>'[1]M8 '!D17</f>
        <v>0</v>
      </c>
      <c r="AT126" s="47">
        <f>'[1]M8 '!E17</f>
        <v>0</v>
      </c>
      <c r="AU126" s="47">
        <f>'[1]M8 '!F17</f>
        <v>0</v>
      </c>
      <c r="AV126" s="1">
        <f t="shared" si="69"/>
        <v>0</v>
      </c>
      <c r="AW126" s="39" t="str">
        <f>IF(AND(AV126&gt;=12,AS126&gt;=6,AT126&gt;=6,AU126&gt;=6),"V",IF(AND(AV126&gt;=8,AS126&gt;=6,AT126&gt;=6,AU126&gt;=6),"NV","AR"))</f>
        <v>AR</v>
      </c>
      <c r="AX126" s="39" t="s">
        <v>455</v>
      </c>
      <c r="AY126" s="1">
        <f t="shared" si="70"/>
        <v>6.545000000000001</v>
      </c>
      <c r="AZ126" s="39" t="s">
        <v>466</v>
      </c>
    </row>
    <row r="127" spans="1:52" ht="15" customHeight="1">
      <c r="A127" s="44">
        <f t="shared" si="54"/>
        <v>121</v>
      </c>
      <c r="B127" s="22" t="s">
        <v>397</v>
      </c>
      <c r="C127" s="23" t="s">
        <v>86</v>
      </c>
      <c r="D127" s="45">
        <v>0</v>
      </c>
      <c r="E127" s="45">
        <v>4.5</v>
      </c>
      <c r="F127" s="46">
        <f t="shared" si="59"/>
        <v>1.8</v>
      </c>
      <c r="G127" s="39" t="str">
        <f>IF(AND(F127&gt;=12,D127&gt;=6,E127&gt;=6),"V",IF(AND(F127&gt;=8,D127&gt;=6,E127&gt;=6),"NV","AR"))</f>
        <v>AR</v>
      </c>
      <c r="H127" s="39" t="s">
        <v>455</v>
      </c>
      <c r="I127" s="45">
        <v>12</v>
      </c>
      <c r="J127" s="45">
        <v>9.5</v>
      </c>
      <c r="K127" s="45">
        <v>6.6</v>
      </c>
      <c r="L127" s="46">
        <f t="shared" si="60"/>
        <v>9.438</v>
      </c>
      <c r="M127" s="39" t="str">
        <f>IF(AND(L127&gt;=12,I127&gt;=6,J127&gt;=6,K127&gt;=6),"V",IF(AND(L127&gt;=8,I127&gt;=6,J127&gt;=6,K127&gt;=6),"NV","AR"))</f>
        <v>NV</v>
      </c>
      <c r="N127" s="39" t="str">
        <f>IF(AND(L127&gt;=12,I127&gt;=6,J127&gt;=6,K127&gt;=6),"V",IF(AND(L127&gt;=8,I127&gt;=6,J127&gt;=6,K127&gt;=6),"NV","AR"))</f>
        <v>NV</v>
      </c>
      <c r="O127" s="47">
        <v>10.666</v>
      </c>
      <c r="P127" s="47">
        <v>8.5</v>
      </c>
      <c r="Q127" s="47">
        <v>6</v>
      </c>
      <c r="R127" s="1">
        <f t="shared" si="61"/>
        <v>8.3664</v>
      </c>
      <c r="S127" s="39" t="str">
        <f>IF(AND(R127&gt;=12,O127&gt;=6,P127&gt;=6,Q127&gt;=6),"V",IF(AND(R127&gt;=8,O127&gt;=6,P127&gt;=6,Q127&gt;=6),"NV","AR"))</f>
        <v>NV</v>
      </c>
      <c r="T127" s="39" t="str">
        <f t="shared" si="73"/>
        <v>NV</v>
      </c>
      <c r="U127" s="47">
        <v>16</v>
      </c>
      <c r="V127" s="47">
        <v>15.6</v>
      </c>
      <c r="W127" s="47">
        <v>15</v>
      </c>
      <c r="X127" s="1">
        <f t="shared" si="62"/>
        <v>15.533999999999999</v>
      </c>
      <c r="Y127" s="39" t="str">
        <f>IF(AND(X127&gt;=12,U127&gt;=6,V127&gt;=6,W127&gt;=6),"V",IF(AND(X127&gt;=8,U127&gt;=6,V127&gt;=6,W127&gt;=6),"NV","AR"))</f>
        <v>V</v>
      </c>
      <c r="Z127" s="39" t="str">
        <f t="shared" si="74"/>
        <v>V</v>
      </c>
      <c r="AA127" s="47">
        <v>0</v>
      </c>
      <c r="AB127" s="47">
        <v>0</v>
      </c>
      <c r="AC127" s="47">
        <v>20</v>
      </c>
      <c r="AD127" s="1">
        <f t="shared" si="64"/>
        <v>6</v>
      </c>
      <c r="AE127" s="39" t="str">
        <f>IF(AND(AD127&gt;=12,AA127&gt;=6,AB127&gt;=6,AC127&gt;=6),"V",IF(AND(AD127&gt;=8,AA127&gt;=6,AB127&gt;=6,AC127&gt;=6),"NV","AR"))</f>
        <v>AR</v>
      </c>
      <c r="AF127" s="39" t="s">
        <v>455</v>
      </c>
      <c r="AG127" s="47">
        <f>'[1]M6'!D94</f>
        <v>0</v>
      </c>
      <c r="AH127" s="47">
        <f>'[1]M6'!E94</f>
        <v>8.75</v>
      </c>
      <c r="AI127" s="47">
        <f>'[1]M6'!F94</f>
        <v>0</v>
      </c>
      <c r="AJ127" s="1">
        <f t="shared" si="66"/>
        <v>2.8000000000000003</v>
      </c>
      <c r="AK127" s="39" t="str">
        <f>IF(AND(AJ127&gt;=12,AG127&gt;=6,AH127&gt;=6,AI127&gt;=6),"V",IF(AND(AJ127&gt;=8,AG127&gt;=6,AH127&gt;=6,AI127&gt;=6),"NV","AR"))</f>
        <v>AR</v>
      </c>
      <c r="AL127" s="39" t="s">
        <v>455</v>
      </c>
      <c r="AM127" s="47">
        <v>0</v>
      </c>
      <c r="AN127" s="47">
        <v>0</v>
      </c>
      <c r="AO127" s="47">
        <v>5</v>
      </c>
      <c r="AP127" s="1">
        <f t="shared" si="68"/>
        <v>0.8999999999999999</v>
      </c>
      <c r="AQ127" s="39" t="str">
        <f>IF(AND(AP127&gt;=12,AM127&gt;=6,AN127&gt;=6,AO127&gt;=6),"V",IF(AND(AP127&gt;=8,AM127&gt;=6,AN127&gt;=6,AO127&gt;=6),"NV","AR"))</f>
        <v>AR</v>
      </c>
      <c r="AR127" s="39" t="s">
        <v>455</v>
      </c>
      <c r="AS127" s="47">
        <f>'[1]M8 '!D93</f>
        <v>10</v>
      </c>
      <c r="AT127" s="47">
        <f>'[1]M8 '!E93</f>
        <v>8</v>
      </c>
      <c r="AU127" s="47">
        <f>'[1]M8 '!F93</f>
        <v>0</v>
      </c>
      <c r="AV127" s="1">
        <f t="shared" si="69"/>
        <v>6.76</v>
      </c>
      <c r="AW127" s="39" t="str">
        <f>IF(AND(AV127&gt;=12,AS127&gt;=6,AT127&gt;=6,AU127&gt;=6),"V",IF(AND(AV127&gt;=8,AS127&gt;=6,AT127&gt;=6,AU127&gt;=6),"NV","AR"))</f>
        <v>AR</v>
      </c>
      <c r="AX127" s="39" t="s">
        <v>455</v>
      </c>
      <c r="AY127" s="1">
        <f t="shared" si="70"/>
        <v>6.4498</v>
      </c>
      <c r="AZ127" s="39" t="s">
        <v>466</v>
      </c>
    </row>
    <row r="128" spans="1:52" ht="15" customHeight="1">
      <c r="A128" s="44">
        <f t="shared" si="54"/>
        <v>122</v>
      </c>
      <c r="B128" s="30" t="s">
        <v>352</v>
      </c>
      <c r="C128" s="29" t="s">
        <v>353</v>
      </c>
      <c r="D128" s="45">
        <v>7.5</v>
      </c>
      <c r="E128" s="45">
        <v>11.75</v>
      </c>
      <c r="F128" s="46">
        <f t="shared" si="59"/>
        <v>9.2</v>
      </c>
      <c r="G128" s="39"/>
      <c r="H128" s="39" t="str">
        <f>IF(AND(F128&gt;=12,D128&gt;=6,E128&gt;=6),"V",IF(AND(F128&gt;=8,D128&gt;=6,E128&gt;=6),"NV","AR"))</f>
        <v>NV</v>
      </c>
      <c r="I128" s="45">
        <v>12.25</v>
      </c>
      <c r="J128" s="45">
        <v>12</v>
      </c>
      <c r="K128" s="45">
        <v>12</v>
      </c>
      <c r="L128" s="46">
        <f t="shared" si="60"/>
        <v>12.075</v>
      </c>
      <c r="M128" s="39"/>
      <c r="N128" s="39" t="str">
        <f>IF(AND(L128&gt;=12,I128&gt;=6,J128&gt;=6,K128&gt;=6),"V",IF(AND(L128&gt;=8,I128&gt;=6,J128&gt;=6,K128&gt;=6),"NV","AR"))</f>
        <v>V</v>
      </c>
      <c r="O128" s="47">
        <v>12</v>
      </c>
      <c r="P128" s="47">
        <v>12</v>
      </c>
      <c r="Q128" s="47">
        <v>12</v>
      </c>
      <c r="R128" s="1">
        <f t="shared" si="61"/>
        <v>12.000000000000002</v>
      </c>
      <c r="S128" s="39"/>
      <c r="T128" s="39" t="str">
        <f t="shared" si="73"/>
        <v>V</v>
      </c>
      <c r="U128" s="47">
        <v>11</v>
      </c>
      <c r="V128" s="47">
        <v>15.6</v>
      </c>
      <c r="W128" s="47">
        <v>11</v>
      </c>
      <c r="X128" s="1">
        <f t="shared" si="62"/>
        <v>12.564000000000002</v>
      </c>
      <c r="Y128" s="39"/>
      <c r="Z128" s="39" t="str">
        <f t="shared" si="74"/>
        <v>V</v>
      </c>
      <c r="AA128" s="47">
        <v>0</v>
      </c>
      <c r="AB128" s="47">
        <v>0</v>
      </c>
      <c r="AC128" s="47">
        <v>0</v>
      </c>
      <c r="AD128" s="1">
        <f t="shared" si="64"/>
        <v>0</v>
      </c>
      <c r="AE128" s="39"/>
      <c r="AF128" s="39" t="s">
        <v>455</v>
      </c>
      <c r="AG128" s="47">
        <f>'[1]M6'!D64</f>
        <v>3.3</v>
      </c>
      <c r="AH128" s="47">
        <f>'[1]M6'!E64</f>
        <v>0</v>
      </c>
      <c r="AI128" s="47">
        <f>'[1]M6'!F64</f>
        <v>0</v>
      </c>
      <c r="AJ128" s="1">
        <f t="shared" si="66"/>
        <v>1.188</v>
      </c>
      <c r="AK128" s="39"/>
      <c r="AL128" s="39" t="s">
        <v>455</v>
      </c>
      <c r="AM128" s="47">
        <v>0</v>
      </c>
      <c r="AN128" s="47">
        <v>0</v>
      </c>
      <c r="AO128" s="47">
        <v>0</v>
      </c>
      <c r="AP128" s="1">
        <f t="shared" si="68"/>
        <v>0</v>
      </c>
      <c r="AQ128" s="39"/>
      <c r="AR128" s="39" t="s">
        <v>455</v>
      </c>
      <c r="AS128" s="47">
        <f>'[1]M8 '!D63</f>
        <v>0</v>
      </c>
      <c r="AT128" s="47">
        <f>'[1]M8 '!E63</f>
        <v>0</v>
      </c>
      <c r="AU128" s="47">
        <f>'[1]M8 '!F63</f>
        <v>0</v>
      </c>
      <c r="AV128" s="1">
        <f t="shared" si="69"/>
        <v>0</v>
      </c>
      <c r="AW128" s="39"/>
      <c r="AX128" s="39" t="s">
        <v>455</v>
      </c>
      <c r="AY128" s="1">
        <f t="shared" si="70"/>
        <v>5.878375</v>
      </c>
      <c r="AZ128" s="39" t="s">
        <v>466</v>
      </c>
    </row>
    <row r="129" spans="1:52" ht="15" customHeight="1">
      <c r="A129" s="44">
        <f t="shared" si="54"/>
        <v>123</v>
      </c>
      <c r="B129" s="30" t="s">
        <v>320</v>
      </c>
      <c r="C129" s="29" t="s">
        <v>271</v>
      </c>
      <c r="D129" s="45">
        <v>3.75</v>
      </c>
      <c r="E129" s="45">
        <v>6.5</v>
      </c>
      <c r="F129" s="46">
        <f t="shared" si="59"/>
        <v>4.85</v>
      </c>
      <c r="G129" s="39"/>
      <c r="H129" s="39" t="s">
        <v>455</v>
      </c>
      <c r="I129" s="45">
        <v>13.25</v>
      </c>
      <c r="J129" s="45">
        <v>9.600000000000001</v>
      </c>
      <c r="K129" s="45">
        <v>5</v>
      </c>
      <c r="L129" s="46">
        <f t="shared" si="60"/>
        <v>9.407</v>
      </c>
      <c r="M129" s="39"/>
      <c r="N129" s="39" t="s">
        <v>455</v>
      </c>
      <c r="O129" s="47">
        <v>10.466</v>
      </c>
      <c r="P129" s="47">
        <v>6</v>
      </c>
      <c r="Q129" s="47">
        <v>12.5</v>
      </c>
      <c r="R129" s="1">
        <f t="shared" si="61"/>
        <v>10.3864</v>
      </c>
      <c r="S129" s="39"/>
      <c r="T129" s="39" t="str">
        <f t="shared" si="73"/>
        <v>NV</v>
      </c>
      <c r="U129" s="47">
        <v>14</v>
      </c>
      <c r="V129" s="47">
        <v>15.6</v>
      </c>
      <c r="W129" s="47">
        <v>14.5</v>
      </c>
      <c r="X129" s="1">
        <f t="shared" si="62"/>
        <v>14.709</v>
      </c>
      <c r="Y129" s="39"/>
      <c r="Z129" s="39" t="str">
        <f t="shared" si="74"/>
        <v>V</v>
      </c>
      <c r="AA129" s="47">
        <v>0</v>
      </c>
      <c r="AB129" s="47">
        <v>0</v>
      </c>
      <c r="AC129" s="47">
        <v>0</v>
      </c>
      <c r="AD129" s="1">
        <f t="shared" si="64"/>
        <v>0</v>
      </c>
      <c r="AE129" s="39"/>
      <c r="AF129" s="39" t="s">
        <v>455</v>
      </c>
      <c r="AG129" s="47">
        <f>'[1]M6'!D42</f>
        <v>0</v>
      </c>
      <c r="AH129" s="47">
        <f>'[1]M6'!E42</f>
        <v>0</v>
      </c>
      <c r="AI129" s="47">
        <f>'[1]M6'!F42</f>
        <v>0</v>
      </c>
      <c r="AJ129" s="1">
        <f t="shared" si="66"/>
        <v>0</v>
      </c>
      <c r="AK129" s="39"/>
      <c r="AL129" s="39" t="s">
        <v>455</v>
      </c>
      <c r="AM129" s="47">
        <v>0</v>
      </c>
      <c r="AN129" s="47">
        <v>0</v>
      </c>
      <c r="AO129" s="45">
        <v>0</v>
      </c>
      <c r="AP129" s="1">
        <f t="shared" si="68"/>
        <v>0</v>
      </c>
      <c r="AQ129" s="39"/>
      <c r="AR129" s="39" t="s">
        <v>455</v>
      </c>
      <c r="AS129" s="47">
        <f>'[1]M8 '!D41</f>
        <v>0</v>
      </c>
      <c r="AT129" s="47">
        <f>'[1]M8 '!E41</f>
        <v>0</v>
      </c>
      <c r="AU129" s="47">
        <f>'[1]M8 '!F41</f>
        <v>0</v>
      </c>
      <c r="AV129" s="1">
        <f t="shared" si="69"/>
        <v>0</v>
      </c>
      <c r="AW129" s="39"/>
      <c r="AX129" s="39" t="s">
        <v>455</v>
      </c>
      <c r="AY129" s="1">
        <f t="shared" si="70"/>
        <v>4.91905</v>
      </c>
      <c r="AZ129" s="39" t="s">
        <v>466</v>
      </c>
    </row>
    <row r="130" spans="1:52" ht="15" customHeight="1">
      <c r="A130" s="44">
        <f t="shared" si="54"/>
        <v>124</v>
      </c>
      <c r="B130" s="30" t="s">
        <v>371</v>
      </c>
      <c r="C130" s="29" t="s">
        <v>96</v>
      </c>
      <c r="D130" s="45">
        <v>0</v>
      </c>
      <c r="E130" s="45">
        <v>0</v>
      </c>
      <c r="F130" s="46">
        <f t="shared" si="59"/>
        <v>0</v>
      </c>
      <c r="G130" s="39"/>
      <c r="H130" s="39" t="s">
        <v>455</v>
      </c>
      <c r="I130" s="45">
        <v>6</v>
      </c>
      <c r="J130" s="45">
        <v>5.6</v>
      </c>
      <c r="K130" s="45">
        <v>4.2</v>
      </c>
      <c r="L130" s="46">
        <f t="shared" si="60"/>
        <v>5.327999999999999</v>
      </c>
      <c r="M130" s="39"/>
      <c r="N130" s="39" t="s">
        <v>455</v>
      </c>
      <c r="O130" s="47">
        <v>4.5</v>
      </c>
      <c r="P130" s="47">
        <v>4</v>
      </c>
      <c r="Q130" s="47">
        <v>2.5</v>
      </c>
      <c r="R130" s="1">
        <f t="shared" si="61"/>
        <v>3.6</v>
      </c>
      <c r="S130" s="39"/>
      <c r="T130" s="39" t="s">
        <v>455</v>
      </c>
      <c r="U130" s="47">
        <v>0</v>
      </c>
      <c r="V130" s="47">
        <v>15.1</v>
      </c>
      <c r="W130" s="47">
        <v>0</v>
      </c>
      <c r="X130" s="1">
        <f t="shared" si="62"/>
        <v>5.134</v>
      </c>
      <c r="Y130" s="39"/>
      <c r="Z130" s="39" t="s">
        <v>455</v>
      </c>
      <c r="AA130" s="47">
        <v>0</v>
      </c>
      <c r="AB130" s="47">
        <v>0</v>
      </c>
      <c r="AC130" s="47">
        <v>20</v>
      </c>
      <c r="AD130" s="1">
        <f t="shared" si="64"/>
        <v>6</v>
      </c>
      <c r="AE130" s="39"/>
      <c r="AF130" s="39" t="s">
        <v>455</v>
      </c>
      <c r="AG130" s="47">
        <f>'[1]M6'!D76</f>
        <v>0</v>
      </c>
      <c r="AH130" s="47">
        <f>'[1]M6'!E76</f>
        <v>8.399999999999999</v>
      </c>
      <c r="AI130" s="47">
        <f>'[1]M6'!F76</f>
        <v>0</v>
      </c>
      <c r="AJ130" s="1">
        <f t="shared" si="66"/>
        <v>2.6879999999999997</v>
      </c>
      <c r="AK130" s="39"/>
      <c r="AL130" s="39" t="s">
        <v>455</v>
      </c>
      <c r="AM130" s="47">
        <v>0</v>
      </c>
      <c r="AN130" s="47">
        <v>0</v>
      </c>
      <c r="AO130" s="47">
        <v>0</v>
      </c>
      <c r="AP130" s="1">
        <f t="shared" si="68"/>
        <v>0</v>
      </c>
      <c r="AQ130" s="39"/>
      <c r="AR130" s="39" t="s">
        <v>455</v>
      </c>
      <c r="AS130" s="47">
        <f>'[1]M8 '!D75</f>
        <v>0</v>
      </c>
      <c r="AT130" s="47">
        <f>'[1]M8 '!E75</f>
        <v>0</v>
      </c>
      <c r="AU130" s="47">
        <f>'[1]M8 '!F75</f>
        <v>12</v>
      </c>
      <c r="AV130" s="1">
        <f t="shared" si="69"/>
        <v>3</v>
      </c>
      <c r="AW130" s="39"/>
      <c r="AX130" s="39" t="s">
        <v>455</v>
      </c>
      <c r="AY130" s="1">
        <f t="shared" si="70"/>
        <v>3.2187499999999996</v>
      </c>
      <c r="AZ130" s="39" t="s">
        <v>466</v>
      </c>
    </row>
    <row r="131" spans="1:52" ht="15" customHeight="1">
      <c r="A131" s="44">
        <f t="shared" si="54"/>
        <v>125</v>
      </c>
      <c r="B131" s="22" t="s">
        <v>428</v>
      </c>
      <c r="C131" s="23" t="s">
        <v>80</v>
      </c>
      <c r="D131" s="45">
        <v>4.25</v>
      </c>
      <c r="E131" s="45">
        <v>2.5</v>
      </c>
      <c r="F131" s="46">
        <f t="shared" si="59"/>
        <v>3.55</v>
      </c>
      <c r="G131" s="39" t="str">
        <f>IF(AND(F131&gt;=12,D131&gt;=6,E131&gt;=6),"V",IF(AND(F131&gt;=8,D131&gt;=6,E131&gt;=6),"NV","AR"))</f>
        <v>AR</v>
      </c>
      <c r="H131" s="39" t="s">
        <v>455</v>
      </c>
      <c r="I131" s="45">
        <v>12</v>
      </c>
      <c r="J131" s="45">
        <v>11.3</v>
      </c>
      <c r="K131" s="45">
        <v>3.4000000000000004</v>
      </c>
      <c r="L131" s="46">
        <f t="shared" si="60"/>
        <v>9.298</v>
      </c>
      <c r="M131" s="39" t="str">
        <f>IF(AND(L131&gt;=12,I131&gt;=6,J131&gt;=6,K131&gt;=6),"V",IF(AND(L131&gt;=8,I131&gt;=6,J131&gt;=6,K131&gt;=6),"NV","AR"))</f>
        <v>AR</v>
      </c>
      <c r="N131" s="39" t="s">
        <v>455</v>
      </c>
      <c r="O131" s="47">
        <v>1</v>
      </c>
      <c r="P131" s="47">
        <v>7</v>
      </c>
      <c r="Q131" s="47">
        <v>0</v>
      </c>
      <c r="R131" s="1">
        <f t="shared" si="61"/>
        <v>1.8000000000000003</v>
      </c>
      <c r="S131" s="39" t="str">
        <f>IF(AND(R131&gt;=12,O131&gt;=6,P131&gt;=6,Q131&gt;=6),"V",IF(AND(R131&gt;=8,O131&gt;=6,P131&gt;=6,Q131&gt;=6),"NV","AR"))</f>
        <v>AR</v>
      </c>
      <c r="T131" s="39" t="s">
        <v>455</v>
      </c>
      <c r="U131" s="47">
        <v>12</v>
      </c>
      <c r="V131" s="47">
        <v>12.600000000000001</v>
      </c>
      <c r="W131" s="47">
        <v>0</v>
      </c>
      <c r="X131" s="1">
        <f t="shared" si="62"/>
        <v>8.244</v>
      </c>
      <c r="Y131" s="39" t="str">
        <f>IF(AND(X131&gt;=12,U131&gt;=6,V131&gt;=6,W131&gt;=6),"V",IF(AND(X131&gt;=8,U131&gt;=6,V131&gt;=6,W131&gt;=6),"NV","AR"))</f>
        <v>AR</v>
      </c>
      <c r="Z131" s="39" t="s">
        <v>455</v>
      </c>
      <c r="AA131" s="47">
        <v>0</v>
      </c>
      <c r="AB131" s="47">
        <v>0</v>
      </c>
      <c r="AC131" s="47">
        <v>0</v>
      </c>
      <c r="AD131" s="1">
        <f t="shared" si="64"/>
        <v>0</v>
      </c>
      <c r="AE131" s="39" t="str">
        <f>IF(AND(AD131&gt;=12,AA131&gt;=6,AB131&gt;=6,AC131&gt;=6),"V",IF(AND(AD131&gt;=8,AA131&gt;=6,AB131&gt;=6,AC131&gt;=6),"NV","AR"))</f>
        <v>AR</v>
      </c>
      <c r="AF131" s="39" t="s">
        <v>455</v>
      </c>
      <c r="AG131" s="47">
        <f>'[1]M6'!D114</f>
        <v>0</v>
      </c>
      <c r="AH131" s="47">
        <f>'[1]M6'!E114</f>
        <v>5.6</v>
      </c>
      <c r="AI131" s="47">
        <f>'[1]M6'!F114</f>
        <v>0</v>
      </c>
      <c r="AJ131" s="1">
        <f t="shared" si="66"/>
        <v>1.7919999999999998</v>
      </c>
      <c r="AK131" s="39" t="str">
        <f>IF(AND(AJ131&gt;=12,AG131&gt;=6,AH131&gt;=6,AI131&gt;=6),"V",IF(AND(AJ131&gt;=8,AG131&gt;=6,AH131&gt;=6,AI131&gt;=6),"NV","AR"))</f>
        <v>AR</v>
      </c>
      <c r="AL131" s="39" t="s">
        <v>455</v>
      </c>
      <c r="AM131" s="47">
        <v>0</v>
      </c>
      <c r="AN131" s="47">
        <v>0</v>
      </c>
      <c r="AO131" s="47">
        <v>0</v>
      </c>
      <c r="AP131" s="1">
        <f t="shared" si="68"/>
        <v>0</v>
      </c>
      <c r="AQ131" s="39" t="str">
        <f>IF(AND(AP131&gt;=12,AM131&gt;=6,AN131&gt;=6,AO131&gt;=6),"V",IF(AND(AP131&gt;=8,AM131&gt;=6,AN131&gt;=6,AO131&gt;=6),"NV","AR"))</f>
        <v>AR</v>
      </c>
      <c r="AR131" s="39" t="s">
        <v>455</v>
      </c>
      <c r="AS131" s="47">
        <f>'[1]M8 '!D113</f>
        <v>0</v>
      </c>
      <c r="AT131" s="47">
        <f>'[1]M8 '!E113</f>
        <v>0</v>
      </c>
      <c r="AU131" s="47">
        <f>'[1]M8 '!F113</f>
        <v>0</v>
      </c>
      <c r="AV131" s="1">
        <f t="shared" si="69"/>
        <v>0</v>
      </c>
      <c r="AW131" s="39" t="str">
        <f>IF(AND(AV131&gt;=12,AS131&gt;=6,AT131&gt;=6,AU131&gt;=6),"V",IF(AND(AV131&gt;=8,AS131&gt;=6,AT131&gt;=6,AU131&gt;=6),"NV","AR"))</f>
        <v>AR</v>
      </c>
      <c r="AX131" s="39" t="s">
        <v>455</v>
      </c>
      <c r="AY131" s="1">
        <f t="shared" si="70"/>
        <v>3.0854999999999997</v>
      </c>
      <c r="AZ131" s="39" t="s">
        <v>466</v>
      </c>
    </row>
    <row r="132" spans="1:52" ht="15" customHeight="1">
      <c r="A132" s="44">
        <f t="shared" si="54"/>
        <v>126</v>
      </c>
      <c r="B132" s="31" t="s">
        <v>297</v>
      </c>
      <c r="C132" s="29" t="s">
        <v>298</v>
      </c>
      <c r="D132" s="45">
        <v>0</v>
      </c>
      <c r="E132" s="45">
        <v>0</v>
      </c>
      <c r="F132" s="46">
        <f t="shared" si="59"/>
        <v>0</v>
      </c>
      <c r="G132" s="39" t="str">
        <f>IF(AND(F132&gt;=12,D132&gt;=6,E132&gt;=6),"V",IF(AND(F132&gt;=8,D132&gt;=6,E132&gt;=6),"NV","AR"))</f>
        <v>AR</v>
      </c>
      <c r="H132" s="39" t="s">
        <v>455</v>
      </c>
      <c r="I132" s="45">
        <v>0</v>
      </c>
      <c r="J132" s="45">
        <v>0</v>
      </c>
      <c r="K132" s="45">
        <v>0</v>
      </c>
      <c r="L132" s="46">
        <f t="shared" si="60"/>
        <v>0</v>
      </c>
      <c r="M132" s="39" t="str">
        <f>IF(AND(L132&gt;=12,I132&gt;=6,J132&gt;=6,K132&gt;=6),"V",IF(AND(L132&gt;=8,I132&gt;=6,J132&gt;=6,K132&gt;=6),"NV","AR"))</f>
        <v>AR</v>
      </c>
      <c r="N132" s="39" t="s">
        <v>455</v>
      </c>
      <c r="O132" s="47">
        <v>0</v>
      </c>
      <c r="P132" s="47">
        <v>0</v>
      </c>
      <c r="Q132" s="47">
        <v>0</v>
      </c>
      <c r="R132" s="1">
        <f t="shared" si="61"/>
        <v>0</v>
      </c>
      <c r="S132" s="39" t="str">
        <f>IF(AND(R132&gt;=12,O132&gt;=6,P132&gt;=6,Q132&gt;=6),"V",IF(AND(R132&gt;=8,O132&gt;=6,P132&gt;=6,Q132&gt;=6),"NV","AR"))</f>
        <v>AR</v>
      </c>
      <c r="T132" s="39" t="s">
        <v>455</v>
      </c>
      <c r="U132" s="47">
        <v>0</v>
      </c>
      <c r="V132" s="47">
        <v>0</v>
      </c>
      <c r="W132" s="47">
        <v>0</v>
      </c>
      <c r="X132" s="1">
        <f t="shared" si="62"/>
        <v>0</v>
      </c>
      <c r="Y132" s="39" t="str">
        <f>IF(AND(X132&gt;=12,U132&gt;=6,V132&gt;=6,W132&gt;=6),"V",IF(AND(X132&gt;=8,U132&gt;=6,V132&gt;=6,W132&gt;=6),"NV","AR"))</f>
        <v>AR</v>
      </c>
      <c r="Z132" s="39" t="s">
        <v>455</v>
      </c>
      <c r="AA132" s="47">
        <v>0</v>
      </c>
      <c r="AB132" s="47">
        <v>3</v>
      </c>
      <c r="AC132" s="47">
        <v>0</v>
      </c>
      <c r="AD132" s="1">
        <f t="shared" si="64"/>
        <v>1.2000000000000002</v>
      </c>
      <c r="AE132" s="39" t="str">
        <f>IF(AND(AD132&gt;=12,AA132&gt;=6,AB132&gt;=6,AC132&gt;=6),"V",IF(AND(AD132&gt;=8,AA132&gt;=6,AB132&gt;=6,AC132&gt;=6),"NV","AR"))</f>
        <v>AR</v>
      </c>
      <c r="AF132" s="39" t="s">
        <v>455</v>
      </c>
      <c r="AG132" s="47">
        <f>'[1]M6'!D29</f>
        <v>4</v>
      </c>
      <c r="AH132" s="47">
        <f>'[1]M6'!E29</f>
        <v>7.975</v>
      </c>
      <c r="AI132" s="47">
        <f>'[1]M6'!F29</f>
        <v>0</v>
      </c>
      <c r="AJ132" s="1">
        <f t="shared" si="66"/>
        <v>3.992</v>
      </c>
      <c r="AK132" s="39" t="str">
        <f>IF(AND(AJ132&gt;=12,AG132&gt;=6,AH132&gt;=6,AI132&gt;=6),"V",IF(AND(AJ132&gt;=8,AG132&gt;=6,AH132&gt;=6,AI132&gt;=6),"NV","AR"))</f>
        <v>AR</v>
      </c>
      <c r="AL132" s="39" t="s">
        <v>455</v>
      </c>
      <c r="AM132" s="47">
        <v>0</v>
      </c>
      <c r="AN132" s="47">
        <v>0</v>
      </c>
      <c r="AO132" s="45">
        <v>0</v>
      </c>
      <c r="AP132" s="1">
        <f t="shared" si="68"/>
        <v>0</v>
      </c>
      <c r="AQ132" s="39" t="str">
        <f>IF(AND(AP132&gt;=12,AM132&gt;=6,AN132&gt;=6,AO132&gt;=6),"V",IF(AND(AP132&gt;=8,AM132&gt;=6,AN132&gt;=6,AO132&gt;=6),"NV","AR"))</f>
        <v>AR</v>
      </c>
      <c r="AR132" s="39" t="s">
        <v>455</v>
      </c>
      <c r="AS132" s="47">
        <f>'[1]M8 '!D28</f>
        <v>10</v>
      </c>
      <c r="AT132" s="47">
        <f>'[1]M8 '!E28</f>
        <v>0</v>
      </c>
      <c r="AU132" s="47">
        <f>'[1]M8 '!F28</f>
        <v>0</v>
      </c>
      <c r="AV132" s="1">
        <f t="shared" si="69"/>
        <v>3.8</v>
      </c>
      <c r="AW132" s="39" t="str">
        <f>IF(AND(AV132&gt;=12,AS132&gt;=6,AT132&gt;=6,AU132&gt;=6),"V",IF(AND(AV132&gt;=8,AS132&gt;=6,AT132&gt;=6,AU132&gt;=6),"NV","AR"))</f>
        <v>AR</v>
      </c>
      <c r="AX132" s="39" t="s">
        <v>455</v>
      </c>
      <c r="AY132" s="1">
        <f t="shared" si="70"/>
        <v>1.124</v>
      </c>
      <c r="AZ132" s="39" t="s">
        <v>466</v>
      </c>
    </row>
    <row r="133" spans="1:52" ht="15" customHeight="1">
      <c r="A133" s="63"/>
      <c r="B133" s="77" t="s">
        <v>5</v>
      </c>
      <c r="C133" s="78"/>
      <c r="D133" s="48">
        <f>AVERAGE(D7:D132)</f>
        <v>8.295634920634921</v>
      </c>
      <c r="E133" s="48">
        <f>AVERAGE(E7:E132)</f>
        <v>10.375</v>
      </c>
      <c r="F133" s="46">
        <f t="shared" si="59"/>
        <v>9.127380952380953</v>
      </c>
      <c r="G133" s="49"/>
      <c r="H133" s="49"/>
      <c r="I133" s="48">
        <f>AVERAGE(I7:I132)</f>
        <v>13.824404761904763</v>
      </c>
      <c r="J133" s="48">
        <f>AVERAGE(J7:J132)</f>
        <v>12.434920634920637</v>
      </c>
      <c r="K133" s="48">
        <f>AVERAGE(K7:K132)</f>
        <v>10.145238095238094</v>
      </c>
      <c r="L133" s="48">
        <f>AVERAGE(L7:L132)</f>
        <v>12.21065476190476</v>
      </c>
      <c r="M133" s="49"/>
      <c r="N133" s="49"/>
      <c r="O133" s="48">
        <f>AVERAGE(O7:O132)</f>
        <v>11.972904761904754</v>
      </c>
      <c r="P133" s="48">
        <f>AVERAGE(P7:P132)</f>
        <v>11</v>
      </c>
      <c r="Q133" s="48">
        <f>AVERAGE(Q7:Q132)</f>
        <v>13.658730158730158</v>
      </c>
      <c r="R133" s="48">
        <f>AVERAGE(R7:R132)</f>
        <v>12.452653968253966</v>
      </c>
      <c r="S133" s="49"/>
      <c r="T133" s="49"/>
      <c r="U133" s="48">
        <f>AVERAGE(U7:U132)</f>
        <v>13.274388888888888</v>
      </c>
      <c r="V133" s="48">
        <f>AVERAGE(V7:V132)</f>
        <v>14.708730158730127</v>
      </c>
      <c r="W133" s="48">
        <f>AVERAGE(W7:W132)</f>
        <v>12.906928571428569</v>
      </c>
      <c r="X133" s="48">
        <f>AVERAGE(X7:X132)</f>
        <v>13.640803015873022</v>
      </c>
      <c r="Y133" s="50"/>
      <c r="Z133" s="50"/>
      <c r="AA133" s="48">
        <f>AVERAGE(AA7:AA132)</f>
        <v>13.880952380952381</v>
      </c>
      <c r="AB133" s="48">
        <f>AVERAGE(AB7:AB132)</f>
        <v>16.13095238095238</v>
      </c>
      <c r="AC133" s="48">
        <f>AVERAGE(AC7:AC132)</f>
        <v>18.5</v>
      </c>
      <c r="AD133" s="48">
        <f>AVERAGE(AD7:AD132)</f>
        <v>16.166666666666664</v>
      </c>
      <c r="AE133" s="49"/>
      <c r="AF133" s="49"/>
      <c r="AG133" s="48">
        <f>AVERAGE(AG7:AG132)</f>
        <v>12.375436507936511</v>
      </c>
      <c r="AH133" s="48">
        <f>AVERAGE(AH7:AH132)</f>
        <v>11.956698412698405</v>
      </c>
      <c r="AI133" s="48">
        <f>AVERAGE(AI7:AI132)</f>
        <v>17.059928571428575</v>
      </c>
      <c r="AJ133" s="48">
        <f>AVERAGE(AJ7:AJ132)</f>
        <v>13.740477777777782</v>
      </c>
      <c r="AK133" s="49"/>
      <c r="AL133" s="49"/>
      <c r="AM133" s="48">
        <f>AVERAGE(AM7:AM132)</f>
        <v>10.843253968253968</v>
      </c>
      <c r="AN133" s="48">
        <f>AVERAGE(AN7:AN132)</f>
        <v>14.70595238095238</v>
      </c>
      <c r="AO133" s="48">
        <f>AVERAGE(AO7:AO132)</f>
        <v>13.242063492063492</v>
      </c>
      <c r="AP133" s="48">
        <f>AVERAGE(AP7:AP132)</f>
        <v>12.897373015873013</v>
      </c>
      <c r="AQ133" s="49"/>
      <c r="AR133" s="49"/>
      <c r="AS133" s="48">
        <f>AVERAGE(AS7:AS132)</f>
        <v>16.442460317460316</v>
      </c>
      <c r="AT133" s="48">
        <f>AVERAGE(AT7:AT132)</f>
        <v>14.849206349206352</v>
      </c>
      <c r="AU133" s="48">
        <f>AVERAGE(AU7:AU132)</f>
        <v>12.01984126984127</v>
      </c>
      <c r="AV133" s="48">
        <f>AVERAGE(AV7:AV132)</f>
        <v>14.747301587301598</v>
      </c>
      <c r="AW133" s="49"/>
      <c r="AX133" s="49"/>
      <c r="AY133" s="2">
        <f>AVERAGE(AY7:AY132)</f>
        <v>13.122913968253968</v>
      </c>
      <c r="AZ133" s="64"/>
    </row>
    <row r="134" spans="1:52" ht="15" customHeight="1">
      <c r="A134" s="32"/>
      <c r="B134" s="59"/>
      <c r="C134" s="59"/>
      <c r="D134" s="60"/>
      <c r="E134" s="60"/>
      <c r="F134" s="61"/>
      <c r="G134" s="49"/>
      <c r="H134" s="49"/>
      <c r="I134" s="60"/>
      <c r="J134" s="60"/>
      <c r="K134" s="60"/>
      <c r="L134" s="60"/>
      <c r="M134" s="49"/>
      <c r="N134" s="49"/>
      <c r="O134" s="60"/>
      <c r="P134" s="60"/>
      <c r="Q134" s="60"/>
      <c r="R134" s="60"/>
      <c r="S134" s="49"/>
      <c r="T134" s="49"/>
      <c r="U134" s="60"/>
      <c r="V134" s="60"/>
      <c r="W134" s="60"/>
      <c r="X134" s="60"/>
      <c r="Y134" s="49"/>
      <c r="Z134" s="49"/>
      <c r="AA134" s="60"/>
      <c r="AB134" s="60"/>
      <c r="AC134" s="60"/>
      <c r="AD134" s="60"/>
      <c r="AE134" s="49"/>
      <c r="AF134" s="49"/>
      <c r="AG134" s="60"/>
      <c r="AH134" s="60"/>
      <c r="AI134" s="60"/>
      <c r="AJ134" s="60"/>
      <c r="AK134" s="49"/>
      <c r="AL134" s="49"/>
      <c r="AM134" s="60"/>
      <c r="AN134" s="60"/>
      <c r="AO134" s="60"/>
      <c r="AP134" s="60"/>
      <c r="AQ134" s="49"/>
      <c r="AR134" s="49"/>
      <c r="AS134" s="60"/>
      <c r="AT134" s="60"/>
      <c r="AU134" s="60"/>
      <c r="AV134" s="60"/>
      <c r="AW134" s="49"/>
      <c r="AX134" s="49"/>
      <c r="AY134" s="62"/>
      <c r="AZ134" s="51"/>
    </row>
    <row r="135" spans="1:52" ht="15" customHeight="1">
      <c r="A135" s="51" t="s">
        <v>240</v>
      </c>
      <c r="D135" s="51" t="s">
        <v>75</v>
      </c>
      <c r="K135" s="51" t="s">
        <v>14</v>
      </c>
      <c r="R135" s="12" t="s">
        <v>44</v>
      </c>
      <c r="X135" s="12" t="s">
        <v>11</v>
      </c>
      <c r="AC135" s="12" t="s">
        <v>63</v>
      </c>
      <c r="AH135" s="12" t="s">
        <v>57</v>
      </c>
      <c r="AQ135" s="12" t="s">
        <v>31</v>
      </c>
      <c r="AS135" s="12" t="s">
        <v>12</v>
      </c>
      <c r="AV135" s="12" t="s">
        <v>29</v>
      </c>
      <c r="AZ135" s="51"/>
    </row>
    <row r="136" spans="1:52" ht="15" customHeight="1">
      <c r="A136" s="51" t="s">
        <v>452</v>
      </c>
      <c r="D136" s="12" t="s">
        <v>7</v>
      </c>
      <c r="K136" s="12" t="s">
        <v>45</v>
      </c>
      <c r="R136" s="12" t="s">
        <v>24</v>
      </c>
      <c r="X136" s="12" t="s">
        <v>16</v>
      </c>
      <c r="AC136" s="12" t="s">
        <v>56</v>
      </c>
      <c r="AH136" s="12" t="s">
        <v>74</v>
      </c>
      <c r="AQ136" s="12" t="s">
        <v>59</v>
      </c>
      <c r="AS136" s="12" t="s">
        <v>60</v>
      </c>
      <c r="AZ136" s="51"/>
    </row>
    <row r="137" spans="1:52" ht="15" customHeight="1">
      <c r="A137" s="51" t="s">
        <v>6</v>
      </c>
      <c r="B137" s="52"/>
      <c r="D137" s="12" t="s">
        <v>77</v>
      </c>
      <c r="K137" s="12" t="s">
        <v>13</v>
      </c>
      <c r="R137" s="12" t="s">
        <v>451</v>
      </c>
      <c r="X137" s="12" t="s">
        <v>61</v>
      </c>
      <c r="AC137" s="32"/>
      <c r="AH137" s="12" t="s">
        <v>73</v>
      </c>
      <c r="AQ137" s="12" t="s">
        <v>30</v>
      </c>
      <c r="AS137" s="12" t="s">
        <v>58</v>
      </c>
      <c r="AZ137" s="51"/>
    </row>
    <row r="138" spans="1:52" ht="15" customHeight="1">
      <c r="A138" s="51"/>
      <c r="B138" s="52"/>
      <c r="AC138" s="32"/>
      <c r="AZ138" s="51"/>
    </row>
    <row r="139" spans="1:52" ht="15" customHeight="1">
      <c r="A139" s="51"/>
      <c r="B139" s="52"/>
      <c r="AC139" s="32"/>
      <c r="AZ139" s="51"/>
    </row>
    <row r="140" spans="1:52" ht="15" customHeight="1">
      <c r="A140" s="51"/>
      <c r="B140" s="52"/>
      <c r="AC140" s="32"/>
      <c r="AZ140" s="51"/>
    </row>
    <row r="141" spans="1:52" ht="15" customHeight="1">
      <c r="A141" s="51"/>
      <c r="AZ141" s="51"/>
    </row>
    <row r="142" spans="1:52" ht="15" customHeight="1">
      <c r="A142" s="51"/>
      <c r="I142" s="75" t="s">
        <v>252</v>
      </c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Z142" s="51"/>
    </row>
    <row r="143" spans="1:52" ht="15" customHeight="1">
      <c r="A143" s="51"/>
      <c r="AZ143" s="51"/>
    </row>
    <row r="144" spans="1:52" ht="15" customHeight="1">
      <c r="A144" s="51"/>
      <c r="AZ144" s="51"/>
    </row>
    <row r="145" spans="1:52" ht="15" customHeight="1">
      <c r="A145" s="51"/>
      <c r="AZ145" s="51"/>
    </row>
    <row r="146" spans="1:52" ht="15" customHeight="1">
      <c r="A146" s="51"/>
      <c r="AZ146" s="51"/>
    </row>
    <row r="147" spans="1:52" ht="15" customHeight="1">
      <c r="A147" s="51"/>
      <c r="AZ147" s="51"/>
    </row>
    <row r="148" spans="1:52" ht="15" customHeight="1">
      <c r="A148" s="51"/>
      <c r="AZ148" s="51"/>
    </row>
    <row r="149" spans="1:52" ht="15" customHeight="1">
      <c r="A149" s="51"/>
      <c r="AZ149" s="51"/>
    </row>
    <row r="150" spans="1:52" ht="15" customHeight="1">
      <c r="A150" s="51"/>
      <c r="AZ150" s="51"/>
    </row>
    <row r="151" spans="1:52" ht="15" customHeight="1">
      <c r="A151" s="51"/>
      <c r="AZ151" s="51"/>
    </row>
    <row r="152" spans="1:52" ht="15" customHeight="1">
      <c r="A152" s="51"/>
      <c r="AZ152" s="51"/>
    </row>
    <row r="153" spans="1:52" ht="15" customHeight="1">
      <c r="A153" s="51"/>
      <c r="AZ153" s="51"/>
    </row>
    <row r="154" spans="1:52" ht="15" customHeight="1">
      <c r="A154" s="51"/>
      <c r="AZ154" s="51"/>
    </row>
    <row r="155" ht="15" customHeight="1">
      <c r="A155" s="51"/>
    </row>
  </sheetData>
  <sheetProtection/>
  <mergeCells count="21">
    <mergeCell ref="A5:C5"/>
    <mergeCell ref="U4:Y4"/>
    <mergeCell ref="I142:AC142"/>
    <mergeCell ref="B133:C133"/>
    <mergeCell ref="O4:S4"/>
    <mergeCell ref="A1:AZ1"/>
    <mergeCell ref="AG3:AK3"/>
    <mergeCell ref="AG4:AK4"/>
    <mergeCell ref="AM3:AQ3"/>
    <mergeCell ref="AS4:AW4"/>
    <mergeCell ref="I4:M4"/>
    <mergeCell ref="AS3:AW3"/>
    <mergeCell ref="O3:S3"/>
    <mergeCell ref="AM4:AQ4"/>
    <mergeCell ref="A2:AZ2"/>
    <mergeCell ref="I3:M3"/>
    <mergeCell ref="U3:Y3"/>
    <mergeCell ref="AA4:AE4"/>
    <mergeCell ref="AA3:AE3"/>
    <mergeCell ref="D3:G3"/>
    <mergeCell ref="D4:G4"/>
  </mergeCells>
  <printOptions/>
  <pageMargins left="0.1968503937007874" right="0.1968503937007874" top="0.1968503937007874" bottom="0.1968503937007874" header="0" footer="0"/>
  <pageSetup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0"/>
  <sheetViews>
    <sheetView zoomScalePageLayoutView="0" workbookViewId="0" topLeftCell="A70">
      <selection activeCell="E99" sqref="E99"/>
    </sheetView>
  </sheetViews>
  <sheetFormatPr defaultColWidth="11.421875" defaultRowHeight="12.75"/>
  <cols>
    <col min="1" max="1" width="3.7109375" style="0" customWidth="1"/>
    <col min="2" max="2" width="20.421875" style="0" bestFit="1" customWidth="1"/>
    <col min="3" max="3" width="16.140625" style="0" bestFit="1" customWidth="1"/>
    <col min="4" max="4" width="14.57421875" style="0" bestFit="1" customWidth="1"/>
    <col min="5" max="5" width="56.421875" style="0" customWidth="1"/>
    <col min="6" max="6" width="15.421875" style="0" customWidth="1"/>
  </cols>
  <sheetData>
    <row r="1" spans="1:6" ht="13.5">
      <c r="A1" s="14" t="s">
        <v>248</v>
      </c>
      <c r="B1" s="15"/>
      <c r="C1" s="15"/>
      <c r="D1" s="15"/>
      <c r="E1" s="15"/>
      <c r="F1" s="15"/>
    </row>
    <row r="2" spans="1:6" ht="13.5">
      <c r="A2" s="79" t="s">
        <v>244</v>
      </c>
      <c r="B2" s="79"/>
      <c r="C2" s="79"/>
      <c r="D2" s="79"/>
      <c r="E2" s="79"/>
      <c r="F2" s="79"/>
    </row>
    <row r="3" spans="1:6" ht="13.5">
      <c r="A3" s="20" t="s">
        <v>0</v>
      </c>
      <c r="B3" s="16" t="s">
        <v>245</v>
      </c>
      <c r="C3" s="16" t="s">
        <v>246</v>
      </c>
      <c r="D3" s="16" t="s">
        <v>247</v>
      </c>
      <c r="E3" s="16" t="s">
        <v>249</v>
      </c>
      <c r="F3" s="16" t="s">
        <v>250</v>
      </c>
    </row>
    <row r="4" spans="1:6" ht="13.5">
      <c r="A4" s="18">
        <v>1</v>
      </c>
      <c r="B4" s="5" t="s">
        <v>175</v>
      </c>
      <c r="C4" s="6" t="s">
        <v>176</v>
      </c>
      <c r="D4" s="19">
        <v>16.810120192307693</v>
      </c>
      <c r="E4" s="19"/>
      <c r="F4" s="18"/>
    </row>
    <row r="5" spans="1:6" ht="13.5">
      <c r="A5" s="18">
        <f>A4+1</f>
        <v>2</v>
      </c>
      <c r="B5" s="5" t="s">
        <v>101</v>
      </c>
      <c r="C5" s="6" t="s">
        <v>102</v>
      </c>
      <c r="D5" s="19">
        <v>14.703451923076923</v>
      </c>
      <c r="E5" s="19"/>
      <c r="F5" s="18"/>
    </row>
    <row r="6" spans="1:6" ht="13.5">
      <c r="A6" s="18">
        <f aca="true" t="shared" si="0" ref="A6:A69">A5+1</f>
        <v>3</v>
      </c>
      <c r="B6" s="5" t="s">
        <v>151</v>
      </c>
      <c r="C6" s="6" t="s">
        <v>152</v>
      </c>
      <c r="D6" s="19">
        <v>14.409115384615385</v>
      </c>
      <c r="E6" s="19"/>
      <c r="F6" s="18"/>
    </row>
    <row r="7" spans="1:6" ht="13.5">
      <c r="A7" s="18">
        <f t="shared" si="0"/>
        <v>4</v>
      </c>
      <c r="B7" s="5" t="s">
        <v>213</v>
      </c>
      <c r="C7" s="8" t="s">
        <v>214</v>
      </c>
      <c r="D7" s="19">
        <v>14.224932692307695</v>
      </c>
      <c r="E7" s="19"/>
      <c r="F7" s="18"/>
    </row>
    <row r="8" spans="1:6" ht="13.5">
      <c r="A8" s="18">
        <f t="shared" si="0"/>
        <v>5</v>
      </c>
      <c r="B8" s="5" t="s">
        <v>138</v>
      </c>
      <c r="C8" s="6" t="s">
        <v>80</v>
      </c>
      <c r="D8" s="19">
        <v>14.170853365384618</v>
      </c>
      <c r="E8" s="19"/>
      <c r="F8" s="18"/>
    </row>
    <row r="9" spans="1:6" ht="13.5">
      <c r="A9" s="18">
        <f t="shared" si="0"/>
        <v>6</v>
      </c>
      <c r="B9" s="5" t="s">
        <v>97</v>
      </c>
      <c r="C9" s="6" t="s">
        <v>98</v>
      </c>
      <c r="D9" s="19">
        <v>14.09599519230769</v>
      </c>
      <c r="E9" s="19"/>
      <c r="F9" s="18"/>
    </row>
    <row r="10" spans="1:6" ht="13.5">
      <c r="A10" s="18">
        <f t="shared" si="0"/>
        <v>7</v>
      </c>
      <c r="B10" s="5" t="s">
        <v>233</v>
      </c>
      <c r="C10" s="6" t="s">
        <v>234</v>
      </c>
      <c r="D10" s="19">
        <v>14.094084134615384</v>
      </c>
      <c r="E10" s="19"/>
      <c r="F10" s="18"/>
    </row>
    <row r="11" spans="1:6" ht="13.5">
      <c r="A11" s="18">
        <f t="shared" si="0"/>
        <v>8</v>
      </c>
      <c r="B11" s="5" t="s">
        <v>207</v>
      </c>
      <c r="C11" s="8" t="s">
        <v>208</v>
      </c>
      <c r="D11" s="19">
        <v>14.032499999999999</v>
      </c>
      <c r="E11" s="19"/>
      <c r="F11" s="18"/>
    </row>
    <row r="12" spans="1:6" ht="13.5">
      <c r="A12" s="18">
        <f t="shared" si="0"/>
        <v>9</v>
      </c>
      <c r="B12" s="7" t="s">
        <v>83</v>
      </c>
      <c r="C12" s="4" t="s">
        <v>84</v>
      </c>
      <c r="D12" s="19">
        <v>13.900378750000002</v>
      </c>
      <c r="E12" s="19"/>
      <c r="F12" s="18"/>
    </row>
    <row r="13" spans="1:6" ht="13.5">
      <c r="A13" s="18">
        <f t="shared" si="0"/>
        <v>10</v>
      </c>
      <c r="B13" s="5" t="s">
        <v>199</v>
      </c>
      <c r="C13" s="8" t="s">
        <v>200</v>
      </c>
      <c r="D13" s="19">
        <v>13.851338942307693</v>
      </c>
      <c r="E13" s="19"/>
      <c r="F13" s="18"/>
    </row>
    <row r="14" spans="1:6" ht="13.5">
      <c r="A14" s="18">
        <f t="shared" si="0"/>
        <v>11</v>
      </c>
      <c r="B14" s="5" t="s">
        <v>136</v>
      </c>
      <c r="C14" s="6" t="s">
        <v>137</v>
      </c>
      <c r="D14" s="19">
        <v>13.818002403846155</v>
      </c>
      <c r="E14" s="19"/>
      <c r="F14" s="18"/>
    </row>
    <row r="15" spans="1:6" ht="13.5">
      <c r="A15" s="18">
        <f t="shared" si="0"/>
        <v>12</v>
      </c>
      <c r="B15" s="5" t="s">
        <v>122</v>
      </c>
      <c r="C15" s="6" t="s">
        <v>123</v>
      </c>
      <c r="D15" s="19">
        <v>13.791877403846154</v>
      </c>
      <c r="E15" s="19"/>
      <c r="F15" s="18"/>
    </row>
    <row r="16" spans="1:6" ht="13.5">
      <c r="A16" s="18">
        <f t="shared" si="0"/>
        <v>13</v>
      </c>
      <c r="B16" s="5" t="s">
        <v>209</v>
      </c>
      <c r="C16" s="8" t="s">
        <v>210</v>
      </c>
      <c r="D16" s="19">
        <v>13.730228365384615</v>
      </c>
      <c r="E16" s="19"/>
      <c r="F16" s="18"/>
    </row>
    <row r="17" spans="1:6" ht="13.5">
      <c r="A17" s="18">
        <f t="shared" si="0"/>
        <v>14</v>
      </c>
      <c r="B17" s="5" t="s">
        <v>87</v>
      </c>
      <c r="C17" s="6" t="s">
        <v>88</v>
      </c>
      <c r="D17" s="19">
        <v>13.654954326923077</v>
      </c>
      <c r="E17" s="19"/>
      <c r="F17" s="18"/>
    </row>
    <row r="18" spans="1:6" ht="13.5">
      <c r="A18" s="18">
        <f t="shared" si="0"/>
        <v>15</v>
      </c>
      <c r="B18" s="5" t="s">
        <v>141</v>
      </c>
      <c r="C18" s="6" t="s">
        <v>142</v>
      </c>
      <c r="D18" s="19">
        <v>13.626891826923078</v>
      </c>
      <c r="E18" s="19"/>
      <c r="F18" s="18"/>
    </row>
    <row r="19" spans="1:6" ht="13.5">
      <c r="A19" s="18">
        <f t="shared" si="0"/>
        <v>16</v>
      </c>
      <c r="B19" s="5" t="s">
        <v>132</v>
      </c>
      <c r="C19" s="6" t="s">
        <v>133</v>
      </c>
      <c r="D19" s="19">
        <v>13.446562500000002</v>
      </c>
      <c r="E19" s="19"/>
      <c r="F19" s="18"/>
    </row>
    <row r="20" spans="1:6" ht="13.5">
      <c r="A20" s="18">
        <f t="shared" si="0"/>
        <v>17</v>
      </c>
      <c r="B20" s="5" t="s">
        <v>85</v>
      </c>
      <c r="C20" s="6" t="s">
        <v>86</v>
      </c>
      <c r="D20" s="19">
        <v>13.319492788461538</v>
      </c>
      <c r="E20" s="19"/>
      <c r="F20" s="18"/>
    </row>
    <row r="21" spans="1:6" ht="13.5">
      <c r="A21" s="18">
        <f t="shared" si="0"/>
        <v>18</v>
      </c>
      <c r="B21" s="7" t="s">
        <v>182</v>
      </c>
      <c r="C21" s="9" t="s">
        <v>86</v>
      </c>
      <c r="D21" s="19">
        <v>13.2320625</v>
      </c>
      <c r="E21" s="19"/>
      <c r="F21" s="18"/>
    </row>
    <row r="22" spans="1:6" ht="13.5">
      <c r="A22" s="18">
        <f t="shared" si="0"/>
        <v>19</v>
      </c>
      <c r="B22" s="5" t="s">
        <v>119</v>
      </c>
      <c r="C22" s="6" t="s">
        <v>120</v>
      </c>
      <c r="D22" s="19">
        <v>13.211629807692308</v>
      </c>
      <c r="E22" s="19"/>
      <c r="F22" s="18"/>
    </row>
    <row r="23" spans="1:6" ht="13.5">
      <c r="A23" s="18">
        <f t="shared" si="0"/>
        <v>20</v>
      </c>
      <c r="B23" s="7" t="s">
        <v>121</v>
      </c>
      <c r="C23" s="4" t="s">
        <v>76</v>
      </c>
      <c r="D23" s="19">
        <v>13.1998975</v>
      </c>
      <c r="E23" s="19"/>
      <c r="F23" s="18"/>
    </row>
    <row r="24" spans="1:6" ht="13.5">
      <c r="A24" s="18">
        <f t="shared" si="0"/>
        <v>21</v>
      </c>
      <c r="B24" s="7" t="s">
        <v>130</v>
      </c>
      <c r="C24" s="4" t="s">
        <v>131</v>
      </c>
      <c r="D24" s="19">
        <v>13.1222175</v>
      </c>
      <c r="E24" s="19"/>
      <c r="F24" s="18"/>
    </row>
    <row r="25" spans="1:6" ht="13.5">
      <c r="A25" s="18">
        <f t="shared" si="0"/>
        <v>22</v>
      </c>
      <c r="B25" s="7" t="s">
        <v>162</v>
      </c>
      <c r="C25" s="4" t="s">
        <v>163</v>
      </c>
      <c r="D25" s="19">
        <v>13.120842500000002</v>
      </c>
      <c r="E25" s="19"/>
      <c r="F25" s="18"/>
    </row>
    <row r="26" spans="1:6" ht="13.5">
      <c r="A26" s="18">
        <f t="shared" si="0"/>
        <v>23</v>
      </c>
      <c r="B26" s="5" t="s">
        <v>229</v>
      </c>
      <c r="C26" s="6" t="s">
        <v>230</v>
      </c>
      <c r="D26" s="19">
        <v>13.115228365384615</v>
      </c>
      <c r="E26" s="19"/>
      <c r="F26" s="18"/>
    </row>
    <row r="27" spans="1:6" ht="13.5">
      <c r="A27" s="18">
        <f t="shared" si="0"/>
        <v>24</v>
      </c>
      <c r="B27" s="5" t="s">
        <v>153</v>
      </c>
      <c r="C27" s="6" t="s">
        <v>154</v>
      </c>
      <c r="D27" s="19">
        <v>13.062127403846151</v>
      </c>
      <c r="E27" s="19"/>
      <c r="F27" s="18"/>
    </row>
    <row r="28" spans="1:6" ht="13.5">
      <c r="A28" s="18">
        <f t="shared" si="0"/>
        <v>25</v>
      </c>
      <c r="B28" s="5" t="s">
        <v>146</v>
      </c>
      <c r="C28" s="6" t="s">
        <v>147</v>
      </c>
      <c r="D28" s="19">
        <v>12.9861875</v>
      </c>
      <c r="E28" s="19"/>
      <c r="F28" s="18"/>
    </row>
    <row r="29" spans="1:6" ht="13.5">
      <c r="A29" s="18">
        <f t="shared" si="0"/>
        <v>26</v>
      </c>
      <c r="B29" s="7" t="s">
        <v>166</v>
      </c>
      <c r="C29" s="4" t="s">
        <v>167</v>
      </c>
      <c r="D29" s="19">
        <v>12.973767500000001</v>
      </c>
      <c r="E29" s="19"/>
      <c r="F29" s="18"/>
    </row>
    <row r="30" spans="1:6" ht="13.5">
      <c r="A30" s="18">
        <f t="shared" si="0"/>
        <v>27</v>
      </c>
      <c r="B30" s="7" t="s">
        <v>149</v>
      </c>
      <c r="C30" s="4" t="s">
        <v>150</v>
      </c>
      <c r="D30" s="19">
        <v>12.969827499999997</v>
      </c>
      <c r="E30" s="19"/>
      <c r="F30" s="18"/>
    </row>
    <row r="31" spans="1:6" ht="13.5">
      <c r="A31" s="18">
        <f t="shared" si="0"/>
        <v>28</v>
      </c>
      <c r="B31" s="5" t="s">
        <v>192</v>
      </c>
      <c r="C31" s="8" t="s">
        <v>193</v>
      </c>
      <c r="D31" s="19">
        <v>12.89232451923077</v>
      </c>
      <c r="E31" s="19"/>
      <c r="F31" s="18"/>
    </row>
    <row r="32" spans="1:6" ht="13.5">
      <c r="A32" s="18">
        <f t="shared" si="0"/>
        <v>29</v>
      </c>
      <c r="B32" s="5" t="s">
        <v>181</v>
      </c>
      <c r="C32" s="8" t="s">
        <v>96</v>
      </c>
      <c r="D32" s="19">
        <v>12.864658653846154</v>
      </c>
      <c r="E32" s="19"/>
      <c r="F32" s="18"/>
    </row>
    <row r="33" spans="1:6" ht="13.5">
      <c r="A33" s="18">
        <f t="shared" si="0"/>
        <v>30</v>
      </c>
      <c r="B33" s="5" t="s">
        <v>223</v>
      </c>
      <c r="C33" s="6" t="s">
        <v>224</v>
      </c>
      <c r="D33" s="19">
        <v>12.734353365384615</v>
      </c>
      <c r="E33" s="19"/>
      <c r="F33" s="18"/>
    </row>
    <row r="34" spans="1:6" ht="13.5">
      <c r="A34" s="18">
        <f t="shared" si="0"/>
        <v>31</v>
      </c>
      <c r="B34" s="5" t="s">
        <v>231</v>
      </c>
      <c r="C34" s="6" t="s">
        <v>160</v>
      </c>
      <c r="D34" s="19">
        <v>12.681098557692309</v>
      </c>
      <c r="E34" s="19"/>
      <c r="F34" s="18"/>
    </row>
    <row r="35" spans="1:6" ht="13.5">
      <c r="A35" s="18">
        <f t="shared" si="0"/>
        <v>32</v>
      </c>
      <c r="B35" s="5" t="s">
        <v>81</v>
      </c>
      <c r="C35" s="6" t="s">
        <v>82</v>
      </c>
      <c r="D35" s="19">
        <v>12.641324519230768</v>
      </c>
      <c r="E35" s="19"/>
      <c r="F35" s="18"/>
    </row>
    <row r="36" spans="1:6" ht="13.5">
      <c r="A36" s="18">
        <f t="shared" si="0"/>
        <v>33</v>
      </c>
      <c r="B36" s="5" t="s">
        <v>111</v>
      </c>
      <c r="C36" s="6" t="s">
        <v>112</v>
      </c>
      <c r="D36" s="19">
        <v>12.640252403846155</v>
      </c>
      <c r="E36" s="19"/>
      <c r="F36" s="18"/>
    </row>
    <row r="37" spans="1:6" ht="13.5">
      <c r="A37" s="18">
        <f t="shared" si="0"/>
        <v>34</v>
      </c>
      <c r="B37" s="7" t="s">
        <v>78</v>
      </c>
      <c r="C37" s="4" t="s">
        <v>148</v>
      </c>
      <c r="D37" s="19">
        <v>12.6393425</v>
      </c>
      <c r="E37" s="19"/>
      <c r="F37" s="18"/>
    </row>
    <row r="38" spans="1:6" ht="13.5">
      <c r="A38" s="18">
        <f t="shared" si="0"/>
        <v>35</v>
      </c>
      <c r="B38" s="7" t="s">
        <v>89</v>
      </c>
      <c r="C38" s="4" t="s">
        <v>90</v>
      </c>
      <c r="D38" s="19">
        <v>12.626955</v>
      </c>
      <c r="E38" s="19"/>
      <c r="F38" s="18"/>
    </row>
    <row r="39" spans="1:6" ht="13.5">
      <c r="A39" s="18">
        <f t="shared" si="0"/>
        <v>36</v>
      </c>
      <c r="B39" s="7" t="s">
        <v>157</v>
      </c>
      <c r="C39" s="4" t="s">
        <v>158</v>
      </c>
      <c r="D39" s="19">
        <v>12.603468749999998</v>
      </c>
      <c r="E39" s="19"/>
      <c r="F39" s="18"/>
    </row>
    <row r="40" spans="1:6" ht="13.5">
      <c r="A40" s="18">
        <f t="shared" si="0"/>
        <v>37</v>
      </c>
      <c r="B40" s="7" t="s">
        <v>117</v>
      </c>
      <c r="C40" s="4" t="s">
        <v>118</v>
      </c>
      <c r="D40" s="19">
        <v>12.572847500000002</v>
      </c>
      <c r="E40" s="19"/>
      <c r="F40" s="18"/>
    </row>
    <row r="41" spans="1:6" ht="13.5">
      <c r="A41" s="18">
        <f t="shared" si="0"/>
        <v>38</v>
      </c>
      <c r="B41" s="5" t="s">
        <v>188</v>
      </c>
      <c r="C41" s="8" t="s">
        <v>189</v>
      </c>
      <c r="D41" s="19">
        <v>12.561048076923075</v>
      </c>
      <c r="E41" s="19"/>
      <c r="F41" s="18"/>
    </row>
    <row r="42" spans="1:6" ht="13.5">
      <c r="A42" s="18">
        <f t="shared" si="0"/>
        <v>39</v>
      </c>
      <c r="B42" s="7" t="s">
        <v>126</v>
      </c>
      <c r="C42" s="4" t="s">
        <v>127</v>
      </c>
      <c r="D42" s="19">
        <v>12.4952575</v>
      </c>
      <c r="E42" s="19"/>
      <c r="F42" s="18"/>
    </row>
    <row r="43" spans="1:6" ht="13.5">
      <c r="A43" s="18">
        <f t="shared" si="0"/>
        <v>40</v>
      </c>
      <c r="B43" s="3" t="s">
        <v>79</v>
      </c>
      <c r="C43" s="4" t="s">
        <v>80</v>
      </c>
      <c r="D43" s="19">
        <v>12.4549875</v>
      </c>
      <c r="E43" s="19"/>
      <c r="F43" s="18"/>
    </row>
    <row r="44" spans="1:6" ht="12.75">
      <c r="A44" s="18">
        <f t="shared" si="0"/>
        <v>41</v>
      </c>
      <c r="B44" s="10" t="s">
        <v>186</v>
      </c>
      <c r="C44" s="11" t="s">
        <v>187</v>
      </c>
      <c r="D44" s="19">
        <v>12.42933</v>
      </c>
      <c r="E44" s="19"/>
      <c r="F44" s="18"/>
    </row>
    <row r="45" spans="1:6" ht="13.5">
      <c r="A45" s="18">
        <f t="shared" si="0"/>
        <v>42</v>
      </c>
      <c r="B45" s="5" t="s">
        <v>190</v>
      </c>
      <c r="C45" s="8" t="s">
        <v>191</v>
      </c>
      <c r="D45" s="19">
        <v>12.391432692307692</v>
      </c>
      <c r="E45" s="19"/>
      <c r="F45" s="18"/>
    </row>
    <row r="46" spans="1:6" ht="13.5">
      <c r="A46" s="18">
        <f t="shared" si="0"/>
        <v>43</v>
      </c>
      <c r="B46" s="5" t="s">
        <v>173</v>
      </c>
      <c r="C46" s="6" t="s">
        <v>174</v>
      </c>
      <c r="D46" s="19">
        <v>12.32689182692308</v>
      </c>
      <c r="E46" s="19"/>
      <c r="F46" s="18"/>
    </row>
    <row r="47" spans="1:6" ht="13.5">
      <c r="A47" s="18">
        <f t="shared" si="0"/>
        <v>44</v>
      </c>
      <c r="B47" s="7" t="s">
        <v>183</v>
      </c>
      <c r="C47" s="9" t="s">
        <v>184</v>
      </c>
      <c r="D47" s="19">
        <v>12.29998</v>
      </c>
      <c r="E47" s="19"/>
      <c r="F47" s="18"/>
    </row>
    <row r="48" spans="1:6" ht="13.5">
      <c r="A48" s="18">
        <f t="shared" si="0"/>
        <v>45</v>
      </c>
      <c r="B48" s="5" t="s">
        <v>128</v>
      </c>
      <c r="C48" s="6" t="s">
        <v>129</v>
      </c>
      <c r="D48" s="19">
        <v>12.295987980769233</v>
      </c>
      <c r="E48" s="19"/>
      <c r="F48" s="18"/>
    </row>
    <row r="49" spans="1:6" ht="13.5">
      <c r="A49" s="18">
        <f t="shared" si="0"/>
        <v>46</v>
      </c>
      <c r="B49" s="7" t="s">
        <v>185</v>
      </c>
      <c r="C49" s="9" t="s">
        <v>127</v>
      </c>
      <c r="D49" s="19">
        <v>12.255062500000001</v>
      </c>
      <c r="E49" s="19"/>
      <c r="F49" s="18"/>
    </row>
    <row r="50" spans="1:6" ht="13.5">
      <c r="A50" s="18">
        <f t="shared" si="0"/>
        <v>47</v>
      </c>
      <c r="B50" s="7" t="s">
        <v>203</v>
      </c>
      <c r="C50" s="9" t="s">
        <v>204</v>
      </c>
      <c r="D50" s="19">
        <v>12.2455625</v>
      </c>
      <c r="E50" s="19"/>
      <c r="F50" s="18"/>
    </row>
    <row r="51" spans="1:6" ht="13.5">
      <c r="A51" s="18">
        <f t="shared" si="0"/>
        <v>48</v>
      </c>
      <c r="B51" s="5" t="s">
        <v>171</v>
      </c>
      <c r="C51" s="6" t="s">
        <v>172</v>
      </c>
      <c r="D51" s="19">
        <v>12.238254807692307</v>
      </c>
      <c r="E51" s="19"/>
      <c r="F51" s="18"/>
    </row>
    <row r="52" spans="1:6" ht="13.5">
      <c r="A52" s="18">
        <f t="shared" si="0"/>
        <v>49</v>
      </c>
      <c r="B52" s="5" t="s">
        <v>155</v>
      </c>
      <c r="C52" s="6" t="s">
        <v>156</v>
      </c>
      <c r="D52" s="19">
        <v>12.217697115384617</v>
      </c>
      <c r="E52" s="19"/>
      <c r="F52" s="18"/>
    </row>
    <row r="53" spans="1:6" ht="13.5">
      <c r="A53" s="18">
        <f t="shared" si="0"/>
        <v>50</v>
      </c>
      <c r="B53" s="5" t="s">
        <v>134</v>
      </c>
      <c r="C53" s="6" t="s">
        <v>135</v>
      </c>
      <c r="D53" s="19">
        <v>12.137134615384614</v>
      </c>
      <c r="E53" s="19"/>
      <c r="F53" s="18"/>
    </row>
    <row r="54" spans="1:6" ht="13.5">
      <c r="A54" s="18">
        <f t="shared" si="0"/>
        <v>51</v>
      </c>
      <c r="B54" s="5" t="s">
        <v>115</v>
      </c>
      <c r="C54" s="6" t="s">
        <v>116</v>
      </c>
      <c r="D54" s="19">
        <v>12.099014423076925</v>
      </c>
      <c r="E54" s="19"/>
      <c r="F54" s="18"/>
    </row>
    <row r="55" spans="1:6" ht="13.5">
      <c r="A55" s="18">
        <f t="shared" si="0"/>
        <v>52</v>
      </c>
      <c r="B55" s="5" t="s">
        <v>113</v>
      </c>
      <c r="C55" s="6" t="s">
        <v>114</v>
      </c>
      <c r="D55" s="19">
        <v>12.096475961538463</v>
      </c>
      <c r="E55" s="19"/>
      <c r="F55" s="18"/>
    </row>
    <row r="56" spans="1:6" ht="13.5">
      <c r="A56" s="18">
        <f t="shared" si="0"/>
        <v>53</v>
      </c>
      <c r="B56" s="5" t="s">
        <v>164</v>
      </c>
      <c r="C56" s="6" t="s">
        <v>165</v>
      </c>
      <c r="D56" s="19">
        <v>12.08534375</v>
      </c>
      <c r="E56" s="19"/>
      <c r="F56" s="18"/>
    </row>
    <row r="57" spans="1:6" ht="13.5">
      <c r="A57" s="18">
        <f t="shared" si="0"/>
        <v>54</v>
      </c>
      <c r="B57" s="5" t="s">
        <v>217</v>
      </c>
      <c r="C57" s="6" t="s">
        <v>218</v>
      </c>
      <c r="D57" s="19">
        <v>12.063129807692308</v>
      </c>
      <c r="E57" s="19"/>
      <c r="F57" s="18"/>
    </row>
    <row r="58" spans="1:6" ht="13.5">
      <c r="A58" s="18">
        <f t="shared" si="0"/>
        <v>55</v>
      </c>
      <c r="B58" s="7" t="s">
        <v>194</v>
      </c>
      <c r="C58" s="9" t="s">
        <v>76</v>
      </c>
      <c r="D58" s="19">
        <v>12.043485000000002</v>
      </c>
      <c r="E58" s="19"/>
      <c r="F58" s="18"/>
    </row>
    <row r="59" spans="1:6" ht="13.5">
      <c r="A59" s="18">
        <f t="shared" si="0"/>
        <v>56</v>
      </c>
      <c r="B59" s="5" t="s">
        <v>205</v>
      </c>
      <c r="C59" s="8" t="s">
        <v>206</v>
      </c>
      <c r="D59" s="19">
        <v>12.029625</v>
      </c>
      <c r="E59" s="19"/>
      <c r="F59" s="18"/>
    </row>
    <row r="60" spans="1:6" ht="13.5">
      <c r="A60" s="18">
        <f t="shared" si="0"/>
        <v>57</v>
      </c>
      <c r="B60" s="5" t="s">
        <v>139</v>
      </c>
      <c r="C60" s="6" t="s">
        <v>140</v>
      </c>
      <c r="D60" s="19">
        <v>12.02159153846154</v>
      </c>
      <c r="E60" s="19"/>
      <c r="F60" s="18"/>
    </row>
    <row r="61" spans="1:6" ht="13.5">
      <c r="A61" s="18">
        <f t="shared" si="0"/>
        <v>58</v>
      </c>
      <c r="B61" s="5" t="s">
        <v>221</v>
      </c>
      <c r="C61" s="6" t="s">
        <v>222</v>
      </c>
      <c r="D61" s="19">
        <v>11.463233173076924</v>
      </c>
      <c r="E61" s="19"/>
      <c r="F61" s="18"/>
    </row>
    <row r="62" spans="1:6" ht="13.5">
      <c r="A62" s="18">
        <f t="shared" si="0"/>
        <v>59</v>
      </c>
      <c r="B62" s="7" t="s">
        <v>215</v>
      </c>
      <c r="C62" s="9" t="s">
        <v>216</v>
      </c>
      <c r="D62" s="19">
        <v>11.38997</v>
      </c>
      <c r="E62" s="19"/>
      <c r="F62" s="18"/>
    </row>
    <row r="63" spans="1:6" ht="13.5">
      <c r="A63" s="18">
        <f t="shared" si="0"/>
        <v>60</v>
      </c>
      <c r="B63" s="5" t="s">
        <v>170</v>
      </c>
      <c r="C63" s="6" t="s">
        <v>80</v>
      </c>
      <c r="D63" s="19">
        <v>11.379403846153846</v>
      </c>
      <c r="E63" s="19"/>
      <c r="F63" s="18"/>
    </row>
    <row r="64" spans="1:6" ht="13.5">
      <c r="A64" s="18">
        <f t="shared" si="0"/>
        <v>61</v>
      </c>
      <c r="B64" s="5" t="s">
        <v>201</v>
      </c>
      <c r="C64" s="8" t="s">
        <v>202</v>
      </c>
      <c r="D64" s="19">
        <v>10.798185096153848</v>
      </c>
      <c r="E64" s="19"/>
      <c r="F64" s="18"/>
    </row>
    <row r="65" spans="1:6" ht="13.5">
      <c r="A65" s="18">
        <f t="shared" si="0"/>
        <v>62</v>
      </c>
      <c r="B65" s="5" t="s">
        <v>232</v>
      </c>
      <c r="C65" s="6" t="s">
        <v>212</v>
      </c>
      <c r="D65" s="19">
        <v>10.734853365384616</v>
      </c>
      <c r="E65" s="19"/>
      <c r="F65" s="18"/>
    </row>
    <row r="66" spans="1:6" ht="13.5">
      <c r="A66" s="18">
        <f t="shared" si="0"/>
        <v>63</v>
      </c>
      <c r="B66" s="5" t="s">
        <v>143</v>
      </c>
      <c r="C66" s="6" t="s">
        <v>144</v>
      </c>
      <c r="D66" s="19">
        <v>10.671135576923078</v>
      </c>
      <c r="E66" s="19"/>
      <c r="F66" s="18"/>
    </row>
    <row r="67" spans="1:6" ht="13.5">
      <c r="A67" s="18">
        <f t="shared" si="0"/>
        <v>64</v>
      </c>
      <c r="B67" s="5" t="s">
        <v>103</v>
      </c>
      <c r="C67" s="6" t="s">
        <v>104</v>
      </c>
      <c r="D67" s="19">
        <v>10.643959134615386</v>
      </c>
      <c r="E67" s="19"/>
      <c r="F67" s="18"/>
    </row>
    <row r="68" spans="1:6" ht="13.5">
      <c r="A68" s="18">
        <f t="shared" si="0"/>
        <v>65</v>
      </c>
      <c r="B68" s="5" t="s">
        <v>109</v>
      </c>
      <c r="C68" s="6" t="s">
        <v>110</v>
      </c>
      <c r="D68" s="19">
        <v>10.557516826923077</v>
      </c>
      <c r="E68" s="19"/>
      <c r="F68" s="18"/>
    </row>
    <row r="69" spans="1:6" ht="13.5">
      <c r="A69" s="18">
        <f t="shared" si="0"/>
        <v>66</v>
      </c>
      <c r="B69" s="5" t="s">
        <v>99</v>
      </c>
      <c r="C69" s="6" t="s">
        <v>100</v>
      </c>
      <c r="D69" s="19">
        <v>10.449266826923077</v>
      </c>
      <c r="E69" s="19"/>
      <c r="F69" s="18"/>
    </row>
    <row r="70" spans="1:6" ht="13.5">
      <c r="A70" s="18">
        <f aca="true" t="shared" si="1" ref="A70:A90">A69+1</f>
        <v>67</v>
      </c>
      <c r="B70" s="5" t="s">
        <v>197</v>
      </c>
      <c r="C70" s="8" t="s">
        <v>198</v>
      </c>
      <c r="D70" s="19">
        <v>10.409978365384616</v>
      </c>
      <c r="E70" s="19"/>
      <c r="F70" s="18"/>
    </row>
    <row r="71" spans="1:6" ht="13.5">
      <c r="A71" s="18">
        <f t="shared" si="1"/>
        <v>68</v>
      </c>
      <c r="B71" s="5" t="s">
        <v>227</v>
      </c>
      <c r="C71" s="6" t="s">
        <v>228</v>
      </c>
      <c r="D71" s="19">
        <v>10.295379807692308</v>
      </c>
      <c r="E71" s="19"/>
      <c r="F71" s="18"/>
    </row>
    <row r="72" spans="1:6" ht="13.5">
      <c r="A72" s="18">
        <f t="shared" si="1"/>
        <v>69</v>
      </c>
      <c r="B72" s="5" t="s">
        <v>177</v>
      </c>
      <c r="C72" s="6" t="s">
        <v>178</v>
      </c>
      <c r="D72" s="19">
        <v>10.043793269230768</v>
      </c>
      <c r="E72" s="19"/>
      <c r="F72" s="18"/>
    </row>
    <row r="73" spans="1:6" ht="13.5">
      <c r="A73" s="18">
        <f t="shared" si="1"/>
        <v>70</v>
      </c>
      <c r="B73" s="5" t="s">
        <v>219</v>
      </c>
      <c r="C73" s="6" t="s">
        <v>220</v>
      </c>
      <c r="D73" s="19">
        <v>9.98156971153846</v>
      </c>
      <c r="E73" s="19"/>
      <c r="F73" s="18"/>
    </row>
    <row r="74" spans="1:6" ht="13.5">
      <c r="A74" s="18">
        <f t="shared" si="1"/>
        <v>71</v>
      </c>
      <c r="B74" s="5" t="s">
        <v>195</v>
      </c>
      <c r="C74" s="8" t="s">
        <v>196</v>
      </c>
      <c r="D74" s="19">
        <v>9.910146634615385</v>
      </c>
      <c r="E74" s="19"/>
      <c r="F74" s="18"/>
    </row>
    <row r="75" spans="1:6" ht="13.5">
      <c r="A75" s="18">
        <f t="shared" si="1"/>
        <v>72</v>
      </c>
      <c r="B75" s="7" t="s">
        <v>235</v>
      </c>
      <c r="C75" s="4" t="s">
        <v>160</v>
      </c>
      <c r="D75" s="19">
        <v>9.871</v>
      </c>
      <c r="E75" s="19"/>
      <c r="F75" s="18"/>
    </row>
    <row r="76" spans="1:6" ht="13.5">
      <c r="A76" s="18">
        <f t="shared" si="1"/>
        <v>73</v>
      </c>
      <c r="B76" s="5" t="s">
        <v>161</v>
      </c>
      <c r="C76" s="6" t="s">
        <v>84</v>
      </c>
      <c r="D76" s="19">
        <v>9.492701923076922</v>
      </c>
      <c r="E76" s="19"/>
      <c r="F76" s="18"/>
    </row>
    <row r="77" spans="1:6" ht="13.5">
      <c r="A77" s="18">
        <f t="shared" si="1"/>
        <v>74</v>
      </c>
      <c r="B77" s="5" t="s">
        <v>168</v>
      </c>
      <c r="C77" s="6" t="s">
        <v>169</v>
      </c>
      <c r="D77" s="19">
        <v>9.45766826923077</v>
      </c>
      <c r="E77" s="19"/>
      <c r="F77" s="18"/>
    </row>
    <row r="78" spans="1:6" ht="13.5">
      <c r="A78" s="18">
        <f t="shared" si="1"/>
        <v>75</v>
      </c>
      <c r="B78" s="5" t="s">
        <v>105</v>
      </c>
      <c r="C78" s="6" t="s">
        <v>106</v>
      </c>
      <c r="D78" s="19">
        <v>9.258091346153847</v>
      </c>
      <c r="E78" s="19"/>
      <c r="F78" s="18"/>
    </row>
    <row r="79" spans="1:6" ht="13.5">
      <c r="A79" s="18">
        <f t="shared" si="1"/>
        <v>76</v>
      </c>
      <c r="B79" s="5" t="s">
        <v>236</v>
      </c>
      <c r="C79" s="6" t="s">
        <v>230</v>
      </c>
      <c r="D79" s="19">
        <v>9.1318125</v>
      </c>
      <c r="E79" s="19"/>
      <c r="F79" s="18"/>
    </row>
    <row r="80" spans="1:6" ht="13.5">
      <c r="A80" s="18">
        <f t="shared" si="1"/>
        <v>77</v>
      </c>
      <c r="B80" s="7" t="s">
        <v>91</v>
      </c>
      <c r="C80" s="4" t="s">
        <v>92</v>
      </c>
      <c r="D80" s="19">
        <v>8.63014375</v>
      </c>
      <c r="E80" s="19"/>
      <c r="F80" s="18"/>
    </row>
    <row r="81" spans="1:6" ht="13.5">
      <c r="A81" s="18">
        <f t="shared" si="1"/>
        <v>78</v>
      </c>
      <c r="B81" s="5" t="s">
        <v>145</v>
      </c>
      <c r="C81" s="6" t="s">
        <v>125</v>
      </c>
      <c r="D81" s="19">
        <v>8.577456730769232</v>
      </c>
      <c r="E81" s="19"/>
      <c r="F81" s="18"/>
    </row>
    <row r="82" spans="1:6" ht="13.5">
      <c r="A82" s="18">
        <f t="shared" si="1"/>
        <v>79</v>
      </c>
      <c r="B82" s="5" t="s">
        <v>95</v>
      </c>
      <c r="C82" s="6" t="s">
        <v>96</v>
      </c>
      <c r="D82" s="19">
        <v>8.228872596153845</v>
      </c>
      <c r="E82" s="19"/>
      <c r="F82" s="18"/>
    </row>
    <row r="83" spans="1:6" ht="13.5">
      <c r="A83" s="18">
        <f t="shared" si="1"/>
        <v>80</v>
      </c>
      <c r="B83" s="5" t="s">
        <v>211</v>
      </c>
      <c r="C83" s="8" t="s">
        <v>212</v>
      </c>
      <c r="D83" s="19">
        <v>8.143129807692308</v>
      </c>
      <c r="E83" s="19"/>
      <c r="F83" s="18"/>
    </row>
    <row r="84" spans="1:6" ht="13.5">
      <c r="A84" s="18">
        <f t="shared" si="1"/>
        <v>81</v>
      </c>
      <c r="B84" s="5" t="s">
        <v>107</v>
      </c>
      <c r="C84" s="6" t="s">
        <v>108</v>
      </c>
      <c r="D84" s="19">
        <v>8.117588942307693</v>
      </c>
      <c r="E84" s="19"/>
      <c r="F84" s="18"/>
    </row>
    <row r="85" spans="1:6" ht="13.5">
      <c r="A85" s="18">
        <f t="shared" si="1"/>
        <v>82</v>
      </c>
      <c r="B85" s="7" t="s">
        <v>124</v>
      </c>
      <c r="C85" s="4" t="s">
        <v>125</v>
      </c>
      <c r="D85" s="19">
        <v>7.135140000000001</v>
      </c>
      <c r="E85" s="19"/>
      <c r="F85" s="18"/>
    </row>
    <row r="86" spans="1:6" ht="13.5">
      <c r="A86" s="18">
        <f t="shared" si="1"/>
        <v>83</v>
      </c>
      <c r="B86" s="5" t="s">
        <v>93</v>
      </c>
      <c r="C86" s="6" t="s">
        <v>94</v>
      </c>
      <c r="D86" s="19">
        <v>6.7949807692307695</v>
      </c>
      <c r="E86" s="19"/>
      <c r="F86" s="18"/>
    </row>
    <row r="87" spans="1:6" ht="13.5">
      <c r="A87" s="18">
        <f t="shared" si="1"/>
        <v>84</v>
      </c>
      <c r="B87" s="5" t="s">
        <v>159</v>
      </c>
      <c r="C87" s="6" t="s">
        <v>160</v>
      </c>
      <c r="D87" s="19">
        <v>5.6095</v>
      </c>
      <c r="E87" s="19"/>
      <c r="F87" s="18"/>
    </row>
    <row r="88" spans="1:6" ht="13.5">
      <c r="A88" s="18">
        <f t="shared" si="1"/>
        <v>85</v>
      </c>
      <c r="B88" s="5" t="s">
        <v>225</v>
      </c>
      <c r="C88" s="6" t="s">
        <v>226</v>
      </c>
      <c r="D88" s="19">
        <v>4.586687499999999</v>
      </c>
      <c r="E88" s="19"/>
      <c r="F88" s="18"/>
    </row>
    <row r="89" spans="1:6" ht="13.5">
      <c r="A89" s="18">
        <f t="shared" si="1"/>
        <v>86</v>
      </c>
      <c r="B89" s="5" t="s">
        <v>179</v>
      </c>
      <c r="C89" s="8" t="s">
        <v>180</v>
      </c>
      <c r="D89" s="19">
        <v>3.135990384615385</v>
      </c>
      <c r="E89" s="19"/>
      <c r="F89" s="18"/>
    </row>
    <row r="90" spans="1:6" ht="13.5">
      <c r="A90" s="18">
        <f t="shared" si="1"/>
        <v>87</v>
      </c>
      <c r="B90" s="5" t="s">
        <v>241</v>
      </c>
      <c r="C90" s="6" t="s">
        <v>242</v>
      </c>
      <c r="D90" s="17"/>
      <c r="E90" s="17"/>
      <c r="F90" s="18"/>
    </row>
  </sheetData>
  <sheetProtection/>
  <mergeCells count="1">
    <mergeCell ref="A2:F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8" sqref="D28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personnel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Propriétaire</dc:creator>
  <cp:keywords/>
  <dc:description/>
  <cp:lastModifiedBy>HP</cp:lastModifiedBy>
  <cp:lastPrinted>2020-10-07T11:18:05Z</cp:lastPrinted>
  <dcterms:created xsi:type="dcterms:W3CDTF">2008-07-03T12:58:47Z</dcterms:created>
  <dcterms:modified xsi:type="dcterms:W3CDTF">2020-10-07T14:16:31Z</dcterms:modified>
  <cp:category/>
  <cp:version/>
  <cp:contentType/>
  <cp:contentStatus/>
</cp:coreProperties>
</file>