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6608" windowHeight="9432" activeTab="3"/>
  </bookViews>
  <sheets>
    <sheet name="GRS3S4" sheetId="1" r:id="rId1"/>
    <sheet name="GRS3S4ORD" sheetId="2" r:id="rId2"/>
    <sheet name="GRFINAL" sheetId="4" r:id="rId3"/>
    <sheet name="MOYSORT" sheetId="3" r:id="rId4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66" i="4"/>
  <c r="AW66"/>
  <c r="AX66" s="1"/>
  <c r="AO66"/>
  <c r="AP66" s="1"/>
  <c r="AF66"/>
  <c r="X66"/>
  <c r="Y66" s="1"/>
  <c r="R66"/>
  <c r="S66" s="1"/>
  <c r="J66"/>
  <c r="BG65"/>
  <c r="AW65"/>
  <c r="AX65" s="1"/>
  <c r="AO65"/>
  <c r="AP65" s="1"/>
  <c r="AF65"/>
  <c r="X65"/>
  <c r="R65"/>
  <c r="S65" s="1"/>
  <c r="J65"/>
  <c r="BG64"/>
  <c r="AW64"/>
  <c r="AX64" s="1"/>
  <c r="AO64"/>
  <c r="AP64" s="1"/>
  <c r="AF64"/>
  <c r="X64"/>
  <c r="Y64" s="1"/>
  <c r="R64"/>
  <c r="S64" s="1"/>
  <c r="J64"/>
  <c r="BG63"/>
  <c r="AW63"/>
  <c r="AX63" s="1"/>
  <c r="AO63"/>
  <c r="AP63" s="1"/>
  <c r="AF63"/>
  <c r="X63"/>
  <c r="R63"/>
  <c r="S63" s="1"/>
  <c r="J63"/>
  <c r="BI63" s="1"/>
  <c r="BG62"/>
  <c r="AW62"/>
  <c r="AX62" s="1"/>
  <c r="AO62"/>
  <c r="AP62" s="1"/>
  <c r="AF62"/>
  <c r="X62"/>
  <c r="R62"/>
  <c r="S62" s="1"/>
  <c r="J62"/>
  <c r="BG61"/>
  <c r="AW61"/>
  <c r="AX61" s="1"/>
  <c r="AO61"/>
  <c r="AP61" s="1"/>
  <c r="AF61"/>
  <c r="X61"/>
  <c r="Y61" s="1"/>
  <c r="R61"/>
  <c r="S61" s="1"/>
  <c r="J61"/>
  <c r="BG60"/>
  <c r="AW60"/>
  <c r="AX60" s="1"/>
  <c r="AO60"/>
  <c r="AP60" s="1"/>
  <c r="AF60"/>
  <c r="X60"/>
  <c r="R60"/>
  <c r="S60" s="1"/>
  <c r="J60"/>
  <c r="BG59"/>
  <c r="AW59"/>
  <c r="AX59" s="1"/>
  <c r="AO59"/>
  <c r="AP59" s="1"/>
  <c r="AF59"/>
  <c r="X59"/>
  <c r="Y59" s="1"/>
  <c r="R59"/>
  <c r="S59" s="1"/>
  <c r="J59"/>
  <c r="BI59" s="1"/>
  <c r="BG58"/>
  <c r="AW58"/>
  <c r="AX58" s="1"/>
  <c r="AO58"/>
  <c r="AP58" s="1"/>
  <c r="AF58"/>
  <c r="X58"/>
  <c r="R58"/>
  <c r="S58" s="1"/>
  <c r="J58"/>
  <c r="BG57"/>
  <c r="AW57"/>
  <c r="AX57" s="1"/>
  <c r="AO57"/>
  <c r="AP57" s="1"/>
  <c r="AF57"/>
  <c r="X57"/>
  <c r="Y57" s="1"/>
  <c r="R57"/>
  <c r="S57" s="1"/>
  <c r="J57"/>
  <c r="BG56"/>
  <c r="AW56"/>
  <c r="AX56" s="1"/>
  <c r="AO56"/>
  <c r="AP56" s="1"/>
  <c r="AF56"/>
  <c r="X56"/>
  <c r="Y56" s="1"/>
  <c r="R56"/>
  <c r="S56" s="1"/>
  <c r="J56"/>
  <c r="BG55"/>
  <c r="AW55"/>
  <c r="AX55" s="1"/>
  <c r="AO55"/>
  <c r="AP55" s="1"/>
  <c r="AF55"/>
  <c r="X55"/>
  <c r="Y55" s="1"/>
  <c r="R55"/>
  <c r="S55" s="1"/>
  <c r="J55"/>
  <c r="BG54"/>
  <c r="AW54"/>
  <c r="AX54" s="1"/>
  <c r="AO54"/>
  <c r="AP54" s="1"/>
  <c r="AF54"/>
  <c r="AG54" s="1"/>
  <c r="X54"/>
  <c r="Y54" s="1"/>
  <c r="R54"/>
  <c r="S54" s="1"/>
  <c r="J54"/>
  <c r="BG53"/>
  <c r="AW53"/>
  <c r="AX53" s="1"/>
  <c r="AO53"/>
  <c r="AP53" s="1"/>
  <c r="AF53"/>
  <c r="X53"/>
  <c r="Y53" s="1"/>
  <c r="R53"/>
  <c r="S53" s="1"/>
  <c r="J53"/>
  <c r="BG52"/>
  <c r="AW52"/>
  <c r="AX52" s="1"/>
  <c r="AO52"/>
  <c r="AP52" s="1"/>
  <c r="AF52"/>
  <c r="AG52" s="1"/>
  <c r="X52"/>
  <c r="Y52" s="1"/>
  <c r="R52"/>
  <c r="S52" s="1"/>
  <c r="J52"/>
  <c r="BG51"/>
  <c r="AW51"/>
  <c r="AX51" s="1"/>
  <c r="AO51"/>
  <c r="AP51" s="1"/>
  <c r="AF51"/>
  <c r="X51"/>
  <c r="Y51" s="1"/>
  <c r="R51"/>
  <c r="J51"/>
  <c r="BG50"/>
  <c r="AW50"/>
  <c r="AX50" s="1"/>
  <c r="AO50"/>
  <c r="AP50" s="1"/>
  <c r="AF50"/>
  <c r="X50"/>
  <c r="Y50" s="1"/>
  <c r="R50"/>
  <c r="S50" s="1"/>
  <c r="J50"/>
  <c r="BG49"/>
  <c r="AW49"/>
  <c r="AX49" s="1"/>
  <c r="AO49"/>
  <c r="AP49" s="1"/>
  <c r="AF49"/>
  <c r="AG49" s="1"/>
  <c r="X49"/>
  <c r="R49"/>
  <c r="S49" s="1"/>
  <c r="J49"/>
  <c r="BG48"/>
  <c r="AW48"/>
  <c r="AX48" s="1"/>
  <c r="AO48"/>
  <c r="AP48" s="1"/>
  <c r="AF48"/>
  <c r="X48"/>
  <c r="Y48" s="1"/>
  <c r="R48"/>
  <c r="S48" s="1"/>
  <c r="J48"/>
  <c r="BG47"/>
  <c r="AW47"/>
  <c r="AX47" s="1"/>
  <c r="AO47"/>
  <c r="AP47" s="1"/>
  <c r="AF47"/>
  <c r="X47"/>
  <c r="Y47" s="1"/>
  <c r="R47"/>
  <c r="S47" s="1"/>
  <c r="J47"/>
  <c r="BG46"/>
  <c r="AW46"/>
  <c r="AX46" s="1"/>
  <c r="AO46"/>
  <c r="AP46" s="1"/>
  <c r="AF46"/>
  <c r="AG46" s="1"/>
  <c r="X46"/>
  <c r="Y46" s="1"/>
  <c r="R46"/>
  <c r="S46" s="1"/>
  <c r="J46"/>
  <c r="BG45"/>
  <c r="AW45"/>
  <c r="AX45" s="1"/>
  <c r="AO45"/>
  <c r="AP45" s="1"/>
  <c r="AF45"/>
  <c r="X45"/>
  <c r="Y45" s="1"/>
  <c r="R45"/>
  <c r="S45" s="1"/>
  <c r="J45"/>
  <c r="BG44"/>
  <c r="AW44"/>
  <c r="AX44" s="1"/>
  <c r="AO44"/>
  <c r="AP44" s="1"/>
  <c r="AF44"/>
  <c r="AG44" s="1"/>
  <c r="X44"/>
  <c r="Y44" s="1"/>
  <c r="R44"/>
  <c r="S44" s="1"/>
  <c r="J44"/>
  <c r="BG43"/>
  <c r="AW43"/>
  <c r="AX43" s="1"/>
  <c r="AO43"/>
  <c r="AP43" s="1"/>
  <c r="AF43"/>
  <c r="AG43" s="1"/>
  <c r="X43"/>
  <c r="Y43" s="1"/>
  <c r="R43"/>
  <c r="S43" s="1"/>
  <c r="J43"/>
  <c r="BG42"/>
  <c r="AW42"/>
  <c r="AX42" s="1"/>
  <c r="AO42"/>
  <c r="AP42" s="1"/>
  <c r="AF42"/>
  <c r="X42"/>
  <c r="Y42" s="1"/>
  <c r="R42"/>
  <c r="S42" s="1"/>
  <c r="J42"/>
  <c r="K42" s="1"/>
  <c r="BG41"/>
  <c r="AW41"/>
  <c r="AX41" s="1"/>
  <c r="AO41"/>
  <c r="AP41" s="1"/>
  <c r="AF41"/>
  <c r="AG41" s="1"/>
  <c r="X41"/>
  <c r="Y41" s="1"/>
  <c r="R41"/>
  <c r="S41" s="1"/>
  <c r="J41"/>
  <c r="BG40"/>
  <c r="AW40"/>
  <c r="AX40" s="1"/>
  <c r="AO40"/>
  <c r="AP40" s="1"/>
  <c r="AF40"/>
  <c r="AG40" s="1"/>
  <c r="X40"/>
  <c r="Y40" s="1"/>
  <c r="R40"/>
  <c r="S40" s="1"/>
  <c r="J40"/>
  <c r="K40" s="1"/>
  <c r="BG39"/>
  <c r="AW39"/>
  <c r="AX39" s="1"/>
  <c r="AO39"/>
  <c r="AP39" s="1"/>
  <c r="AF39"/>
  <c r="AG39" s="1"/>
  <c r="X39"/>
  <c r="R39"/>
  <c r="S39" s="1"/>
  <c r="J39"/>
  <c r="BG38"/>
  <c r="AW38"/>
  <c r="AX38" s="1"/>
  <c r="AO38"/>
  <c r="AP38" s="1"/>
  <c r="AF38"/>
  <c r="AG38" s="1"/>
  <c r="X38"/>
  <c r="Y38" s="1"/>
  <c r="R38"/>
  <c r="S38" s="1"/>
  <c r="J38"/>
  <c r="K38" s="1"/>
  <c r="BG37"/>
  <c r="AW37"/>
  <c r="AX37" s="1"/>
  <c r="AO37"/>
  <c r="AP37" s="1"/>
  <c r="AF37"/>
  <c r="X37"/>
  <c r="Y37" s="1"/>
  <c r="R37"/>
  <c r="S37" s="1"/>
  <c r="J37"/>
  <c r="BG36"/>
  <c r="AW36"/>
  <c r="AX36" s="1"/>
  <c r="AO36"/>
  <c r="AP36" s="1"/>
  <c r="AF36"/>
  <c r="AG36" s="1"/>
  <c r="X36"/>
  <c r="Y36" s="1"/>
  <c r="R36"/>
  <c r="S36" s="1"/>
  <c r="J36"/>
  <c r="K36" s="1"/>
  <c r="BG35"/>
  <c r="AW35"/>
  <c r="AX35" s="1"/>
  <c r="AO35"/>
  <c r="AP35" s="1"/>
  <c r="AF35"/>
  <c r="X35"/>
  <c r="Y35" s="1"/>
  <c r="R35"/>
  <c r="S35" s="1"/>
  <c r="J35"/>
  <c r="BG34"/>
  <c r="AW34"/>
  <c r="AX34" s="1"/>
  <c r="AO34"/>
  <c r="AP34" s="1"/>
  <c r="AF34"/>
  <c r="AG34" s="1"/>
  <c r="X34"/>
  <c r="Y34" s="1"/>
  <c r="R34"/>
  <c r="J34"/>
  <c r="K34" s="1"/>
  <c r="BG33"/>
  <c r="AW33"/>
  <c r="AX33" s="1"/>
  <c r="AO33"/>
  <c r="AP33" s="1"/>
  <c r="AF33"/>
  <c r="AG33" s="1"/>
  <c r="X33"/>
  <c r="Y33" s="1"/>
  <c r="R33"/>
  <c r="S33" s="1"/>
  <c r="J33"/>
  <c r="BG32"/>
  <c r="AW32"/>
  <c r="AX32" s="1"/>
  <c r="AO32"/>
  <c r="AP32" s="1"/>
  <c r="AF32"/>
  <c r="X32"/>
  <c r="Y32" s="1"/>
  <c r="R32"/>
  <c r="S32" s="1"/>
  <c r="J32"/>
  <c r="K32" s="1"/>
  <c r="BG31"/>
  <c r="AW31"/>
  <c r="AX31" s="1"/>
  <c r="AO31"/>
  <c r="AP31" s="1"/>
  <c r="AF31"/>
  <c r="X31"/>
  <c r="Y31" s="1"/>
  <c r="R31"/>
  <c r="S31" s="1"/>
  <c r="J31"/>
  <c r="BG30"/>
  <c r="AW30"/>
  <c r="AX30" s="1"/>
  <c r="AO30"/>
  <c r="AP30" s="1"/>
  <c r="AF30"/>
  <c r="AG30" s="1"/>
  <c r="X30"/>
  <c r="Y30" s="1"/>
  <c r="R30"/>
  <c r="S30" s="1"/>
  <c r="J30"/>
  <c r="K30" s="1"/>
  <c r="BG29"/>
  <c r="AW29"/>
  <c r="AX29" s="1"/>
  <c r="AO29"/>
  <c r="AP29" s="1"/>
  <c r="AF29"/>
  <c r="X29"/>
  <c r="Y29" s="1"/>
  <c r="R29"/>
  <c r="S29" s="1"/>
  <c r="J29"/>
  <c r="BG28"/>
  <c r="AW28"/>
  <c r="AX28" s="1"/>
  <c r="AO28"/>
  <c r="AP28" s="1"/>
  <c r="AF28"/>
  <c r="AG28" s="1"/>
  <c r="X28"/>
  <c r="Y28" s="1"/>
  <c r="R28"/>
  <c r="S28" s="1"/>
  <c r="J28"/>
  <c r="K28" s="1"/>
  <c r="BG27"/>
  <c r="AW27"/>
  <c r="AX27" s="1"/>
  <c r="AO27"/>
  <c r="AP27" s="1"/>
  <c r="AF27"/>
  <c r="X27"/>
  <c r="Y27" s="1"/>
  <c r="R27"/>
  <c r="S27" s="1"/>
  <c r="J27"/>
  <c r="BG26"/>
  <c r="AW26"/>
  <c r="AX26" s="1"/>
  <c r="AO26"/>
  <c r="AP26" s="1"/>
  <c r="AF26"/>
  <c r="AG26" s="1"/>
  <c r="X26"/>
  <c r="Y26" s="1"/>
  <c r="R26"/>
  <c r="S26" s="1"/>
  <c r="J26"/>
  <c r="BG25"/>
  <c r="AW25"/>
  <c r="AX25" s="1"/>
  <c r="AO25"/>
  <c r="AP25" s="1"/>
  <c r="AF25"/>
  <c r="AG25" s="1"/>
  <c r="X25"/>
  <c r="Y25" s="1"/>
  <c r="R25"/>
  <c r="S25" s="1"/>
  <c r="J25"/>
  <c r="BG24"/>
  <c r="AW24"/>
  <c r="AX24" s="1"/>
  <c r="AO24"/>
  <c r="AP24" s="1"/>
  <c r="AF24"/>
  <c r="AG24" s="1"/>
  <c r="X24"/>
  <c r="Y24" s="1"/>
  <c r="R24"/>
  <c r="S24" s="1"/>
  <c r="J24"/>
  <c r="BG23"/>
  <c r="AW23"/>
  <c r="AX23" s="1"/>
  <c r="AO23"/>
  <c r="AP23" s="1"/>
  <c r="AF23"/>
  <c r="AG23" s="1"/>
  <c r="X23"/>
  <c r="Y23" s="1"/>
  <c r="R23"/>
  <c r="S23" s="1"/>
  <c r="J23"/>
  <c r="BG22"/>
  <c r="AW22"/>
  <c r="AX22" s="1"/>
  <c r="AO22"/>
  <c r="AP22" s="1"/>
  <c r="AF22"/>
  <c r="AG22" s="1"/>
  <c r="X22"/>
  <c r="Y22" s="1"/>
  <c r="R22"/>
  <c r="S22" s="1"/>
  <c r="J22"/>
  <c r="BG21"/>
  <c r="AW21"/>
  <c r="AX21" s="1"/>
  <c r="AO21"/>
  <c r="AP21" s="1"/>
  <c r="AF21"/>
  <c r="AG21" s="1"/>
  <c r="X21"/>
  <c r="Y21" s="1"/>
  <c r="R21"/>
  <c r="S21" s="1"/>
  <c r="J21"/>
  <c r="BG20"/>
  <c r="AW20"/>
  <c r="AX20" s="1"/>
  <c r="AO20"/>
  <c r="AP20" s="1"/>
  <c r="AF20"/>
  <c r="AG20" s="1"/>
  <c r="X20"/>
  <c r="Y20" s="1"/>
  <c r="R20"/>
  <c r="S20" s="1"/>
  <c r="J20"/>
  <c r="K20" s="1"/>
  <c r="BG19"/>
  <c r="AW19"/>
  <c r="AX19" s="1"/>
  <c r="AO19"/>
  <c r="AP19" s="1"/>
  <c r="AF19"/>
  <c r="AG19" s="1"/>
  <c r="X19"/>
  <c r="Y19" s="1"/>
  <c r="R19"/>
  <c r="S19" s="1"/>
  <c r="J19"/>
  <c r="K19" s="1"/>
  <c r="BG18"/>
  <c r="AW18"/>
  <c r="AX18" s="1"/>
  <c r="AO18"/>
  <c r="AP18" s="1"/>
  <c r="AF18"/>
  <c r="AG18" s="1"/>
  <c r="X18"/>
  <c r="Y18" s="1"/>
  <c r="R18"/>
  <c r="S18" s="1"/>
  <c r="J18"/>
  <c r="K18" s="1"/>
  <c r="BG17"/>
  <c r="AW17"/>
  <c r="AX17" s="1"/>
  <c r="AO17"/>
  <c r="AP17" s="1"/>
  <c r="AF17"/>
  <c r="AG17" s="1"/>
  <c r="X17"/>
  <c r="Y17" s="1"/>
  <c r="R17"/>
  <c r="J17"/>
  <c r="K17" s="1"/>
  <c r="BG16"/>
  <c r="AW16"/>
  <c r="AX16" s="1"/>
  <c r="AO16"/>
  <c r="AP16" s="1"/>
  <c r="AF16"/>
  <c r="AG16" s="1"/>
  <c r="X16"/>
  <c r="Y16" s="1"/>
  <c r="R16"/>
  <c r="S16" s="1"/>
  <c r="J16"/>
  <c r="BG15"/>
  <c r="AW15"/>
  <c r="AX15" s="1"/>
  <c r="AO15"/>
  <c r="AP15" s="1"/>
  <c r="AF15"/>
  <c r="AG15" s="1"/>
  <c r="X15"/>
  <c r="Y15" s="1"/>
  <c r="R15"/>
  <c r="S15" s="1"/>
  <c r="J15"/>
  <c r="BG14"/>
  <c r="AW14"/>
  <c r="AX14" s="1"/>
  <c r="AO14"/>
  <c r="AP14" s="1"/>
  <c r="AF14"/>
  <c r="AG14" s="1"/>
  <c r="X14"/>
  <c r="Y14" s="1"/>
  <c r="R14"/>
  <c r="S14" s="1"/>
  <c r="J14"/>
  <c r="BG13"/>
  <c r="AW13"/>
  <c r="AX13" s="1"/>
  <c r="AO13"/>
  <c r="AP13" s="1"/>
  <c r="AF13"/>
  <c r="AG13" s="1"/>
  <c r="X13"/>
  <c r="Y13" s="1"/>
  <c r="R13"/>
  <c r="J13"/>
  <c r="K13" s="1"/>
  <c r="BG12"/>
  <c r="AW12"/>
  <c r="AX12" s="1"/>
  <c r="AO12"/>
  <c r="AP12" s="1"/>
  <c r="AF12"/>
  <c r="AG12" s="1"/>
  <c r="X12"/>
  <c r="Y12" s="1"/>
  <c r="R12"/>
  <c r="S12" s="1"/>
  <c r="J12"/>
  <c r="BG11"/>
  <c r="AW11"/>
  <c r="AX11" s="1"/>
  <c r="AO11"/>
  <c r="AP11" s="1"/>
  <c r="AF11"/>
  <c r="AG11" s="1"/>
  <c r="X11"/>
  <c r="Y11" s="1"/>
  <c r="R11"/>
  <c r="J11"/>
  <c r="K11" s="1"/>
  <c r="BG10"/>
  <c r="AW10"/>
  <c r="AX10" s="1"/>
  <c r="AO10"/>
  <c r="AP10" s="1"/>
  <c r="AF10"/>
  <c r="X10"/>
  <c r="Y10" s="1"/>
  <c r="R10"/>
  <c r="S10" s="1"/>
  <c r="J10"/>
  <c r="BG9"/>
  <c r="AW9"/>
  <c r="AX9" s="1"/>
  <c r="AO9"/>
  <c r="AP9" s="1"/>
  <c r="AF9"/>
  <c r="AG9" s="1"/>
  <c r="X9"/>
  <c r="Y9" s="1"/>
  <c r="R9"/>
  <c r="J9"/>
  <c r="K9" s="1"/>
  <c r="BG8"/>
  <c r="AW8"/>
  <c r="AX8" s="1"/>
  <c r="AO8"/>
  <c r="AP8" s="1"/>
  <c r="AF8"/>
  <c r="AG8" s="1"/>
  <c r="X8"/>
  <c r="Y8" s="1"/>
  <c r="R8"/>
  <c r="S8" s="1"/>
  <c r="J8"/>
  <c r="BG7"/>
  <c r="AW7"/>
  <c r="AX7" s="1"/>
  <c r="AO7"/>
  <c r="AP7" s="1"/>
  <c r="AF7"/>
  <c r="AG7" s="1"/>
  <c r="X7"/>
  <c r="Y7" s="1"/>
  <c r="R7"/>
  <c r="J7"/>
  <c r="K7" s="1"/>
  <c r="BG6"/>
  <c r="AW6"/>
  <c r="AX6" s="1"/>
  <c r="AO6"/>
  <c r="AP6" s="1"/>
  <c r="AF6"/>
  <c r="AG6" s="1"/>
  <c r="X6"/>
  <c r="Y6" s="1"/>
  <c r="R6"/>
  <c r="S6" s="1"/>
  <c r="J6"/>
  <c r="BG5"/>
  <c r="AW5"/>
  <c r="AX5" s="1"/>
  <c r="AO5"/>
  <c r="AP5" s="1"/>
  <c r="AF5"/>
  <c r="AG5" s="1"/>
  <c r="X5"/>
  <c r="Y5" s="1"/>
  <c r="R5"/>
  <c r="J5"/>
  <c r="K5" s="1"/>
  <c r="BG4"/>
  <c r="AW4"/>
  <c r="AX4" s="1"/>
  <c r="AO4"/>
  <c r="AP4" s="1"/>
  <c r="AF4"/>
  <c r="AG4" s="1"/>
  <c r="X4"/>
  <c r="Y4" s="1"/>
  <c r="R4"/>
  <c r="S4" s="1"/>
  <c r="J4"/>
  <c r="BI14" l="1"/>
  <c r="BI12"/>
  <c r="BI39"/>
  <c r="BI11"/>
  <c r="BI13"/>
  <c r="BI4"/>
  <c r="BI6"/>
  <c r="BI7"/>
  <c r="BI8"/>
  <c r="BI9"/>
  <c r="BI10"/>
  <c r="AG10" s="1"/>
  <c r="BI16"/>
  <c r="BI17"/>
  <c r="BI5"/>
  <c r="BI15"/>
  <c r="BI41"/>
  <c r="BI18"/>
  <c r="BI26"/>
  <c r="K4"/>
  <c r="S5"/>
  <c r="K6"/>
  <c r="S7"/>
  <c r="K8"/>
  <c r="S9"/>
  <c r="K10"/>
  <c r="S11"/>
  <c r="K12"/>
  <c r="S13"/>
  <c r="K14"/>
  <c r="K16"/>
  <c r="S17"/>
  <c r="BI37"/>
  <c r="AG37" s="1"/>
  <c r="BI58"/>
  <c r="Y58" s="1"/>
  <c r="BI62"/>
  <c r="Y62" s="1"/>
  <c r="BI66"/>
  <c r="BI24"/>
  <c r="BI61"/>
  <c r="AG61" s="1"/>
  <c r="Y63"/>
  <c r="BI65"/>
  <c r="Y65" s="1"/>
  <c r="K15"/>
  <c r="K24"/>
  <c r="Y39"/>
  <c r="AG59"/>
  <c r="BI60"/>
  <c r="AG60" s="1"/>
  <c r="AG63"/>
  <c r="BI64"/>
  <c r="AG64" s="1"/>
  <c r="BI21"/>
  <c r="K21"/>
  <c r="BI22"/>
  <c r="K22" s="1"/>
  <c r="BI29"/>
  <c r="AG29" s="1"/>
  <c r="K29"/>
  <c r="BI30"/>
  <c r="BI19"/>
  <c r="BI23"/>
  <c r="K23"/>
  <c r="K26"/>
  <c r="BI31"/>
  <c r="AG31" s="1"/>
  <c r="K31"/>
  <c r="BI32"/>
  <c r="AG32" s="1"/>
  <c r="BI25"/>
  <c r="K25"/>
  <c r="BI33"/>
  <c r="K33"/>
  <c r="S34"/>
  <c r="BI34"/>
  <c r="BI35"/>
  <c r="AG35" s="1"/>
  <c r="K35"/>
  <c r="BI20"/>
  <c r="BI27"/>
  <c r="AG27" s="1"/>
  <c r="BI28"/>
  <c r="BI42"/>
  <c r="AG42" s="1"/>
  <c r="BI43"/>
  <c r="K43"/>
  <c r="BI47"/>
  <c r="AG47" s="1"/>
  <c r="K47"/>
  <c r="BI51"/>
  <c r="S51" s="1"/>
  <c r="K51"/>
  <c r="BI55"/>
  <c r="AG55" s="1"/>
  <c r="K55"/>
  <c r="AG62"/>
  <c r="AG66"/>
  <c r="BI36"/>
  <c r="BI38"/>
  <c r="BI40"/>
  <c r="BI46"/>
  <c r="K46"/>
  <c r="BI50"/>
  <c r="AG50" s="1"/>
  <c r="K50"/>
  <c r="BI54"/>
  <c r="K54"/>
  <c r="BI45"/>
  <c r="AG45" s="1"/>
  <c r="K45"/>
  <c r="BI49"/>
  <c r="Y49" s="1"/>
  <c r="K49"/>
  <c r="BI53"/>
  <c r="AG53" s="1"/>
  <c r="K53"/>
  <c r="BI57"/>
  <c r="AG57" s="1"/>
  <c r="K57"/>
  <c r="K37"/>
  <c r="K39"/>
  <c r="K41"/>
  <c r="BI44"/>
  <c r="K44"/>
  <c r="BI48"/>
  <c r="AG48" s="1"/>
  <c r="K48"/>
  <c r="BI52"/>
  <c r="K52" s="1"/>
  <c r="BI56"/>
  <c r="AG56" s="1"/>
  <c r="K56"/>
  <c r="K59"/>
  <c r="K61"/>
  <c r="K63"/>
  <c r="K58"/>
  <c r="K60"/>
  <c r="K62"/>
  <c r="K64"/>
  <c r="K66"/>
  <c r="F56" i="3"/>
  <c r="F52"/>
  <c r="F45"/>
  <c r="F17"/>
  <c r="F3"/>
  <c r="F60"/>
  <c r="F44"/>
  <c r="F31"/>
  <c r="F24"/>
  <c r="F43"/>
  <c r="F32"/>
  <c r="F21"/>
  <c r="F47"/>
  <c r="F63"/>
  <c r="F18"/>
  <c r="F55"/>
  <c r="F46"/>
  <c r="F10"/>
  <c r="F35"/>
  <c r="F12"/>
  <c r="F33"/>
  <c r="F54"/>
  <c r="F30"/>
  <c r="F37"/>
  <c r="F29"/>
  <c r="F14"/>
  <c r="F28"/>
  <c r="F4"/>
  <c r="F53"/>
  <c r="F40"/>
  <c r="F48"/>
  <c r="F42"/>
  <c r="F9"/>
  <c r="F20"/>
  <c r="F19"/>
  <c r="F61"/>
  <c r="F62"/>
  <c r="F50"/>
  <c r="F39"/>
  <c r="F26"/>
  <c r="F51"/>
  <c r="F58"/>
  <c r="F16"/>
  <c r="F8"/>
  <c r="F25"/>
  <c r="F23"/>
  <c r="F15"/>
  <c r="F27"/>
  <c r="F49"/>
  <c r="F57"/>
  <c r="F36"/>
  <c r="F22"/>
  <c r="F34"/>
  <c r="F11"/>
  <c r="F38"/>
  <c r="F6"/>
  <c r="F13"/>
  <c r="F64"/>
  <c r="F2"/>
  <c r="F59"/>
  <c r="F41"/>
  <c r="F7"/>
  <c r="F5"/>
  <c r="AG51" i="4" l="1"/>
  <c r="Y60"/>
  <c r="AG65"/>
  <c r="K65"/>
  <c r="AG58"/>
  <c r="K27"/>
  <c r="BY10" i="2"/>
  <c r="BI10"/>
  <c r="BJ10" s="1"/>
  <c r="AX10"/>
  <c r="AY10" s="1"/>
  <c r="AO10"/>
  <c r="AP10" s="1"/>
  <c r="AE10"/>
  <c r="AD10"/>
  <c r="U10"/>
  <c r="V10" s="1"/>
  <c r="J10"/>
  <c r="K10" s="1"/>
  <c r="BY42"/>
  <c r="BJ42"/>
  <c r="BI42"/>
  <c r="AX42"/>
  <c r="AY42" s="1"/>
  <c r="AO42"/>
  <c r="AP42" s="1"/>
  <c r="AD42"/>
  <c r="AE42" s="1"/>
  <c r="V42"/>
  <c r="U42"/>
  <c r="J42"/>
  <c r="BY62"/>
  <c r="BI62"/>
  <c r="BJ62" s="1"/>
  <c r="AX62"/>
  <c r="AY62" s="1"/>
  <c r="AO62"/>
  <c r="AD62"/>
  <c r="U62"/>
  <c r="K62"/>
  <c r="J62"/>
  <c r="BY6"/>
  <c r="BI6"/>
  <c r="BJ6" s="1"/>
  <c r="AX6"/>
  <c r="AY6" s="1"/>
  <c r="AP6"/>
  <c r="AO6"/>
  <c r="AD6"/>
  <c r="AE6" s="1"/>
  <c r="U6"/>
  <c r="V6" s="1"/>
  <c r="J6"/>
  <c r="BY68"/>
  <c r="BI68"/>
  <c r="BJ68" s="1"/>
  <c r="AY68"/>
  <c r="AX68"/>
  <c r="AO68"/>
  <c r="AD68"/>
  <c r="AE68" s="1"/>
  <c r="U68"/>
  <c r="J68"/>
  <c r="BY13"/>
  <c r="BJ13"/>
  <c r="BI13"/>
  <c r="AX13"/>
  <c r="AY13" s="1"/>
  <c r="AO13"/>
  <c r="AP13" s="1"/>
  <c r="AD13"/>
  <c r="AE13" s="1"/>
  <c r="V13"/>
  <c r="U13"/>
  <c r="J13"/>
  <c r="BY17"/>
  <c r="BI17"/>
  <c r="BJ17" s="1"/>
  <c r="AX17"/>
  <c r="AY17" s="1"/>
  <c r="AO17"/>
  <c r="AP17" s="1"/>
  <c r="AE17"/>
  <c r="AD17"/>
  <c r="U17"/>
  <c r="J17"/>
  <c r="K17" s="1"/>
  <c r="BY37"/>
  <c r="BJ37"/>
  <c r="BI37"/>
  <c r="AX37"/>
  <c r="AY37" s="1"/>
  <c r="AO37"/>
  <c r="AD37"/>
  <c r="AE37" s="1"/>
  <c r="U37"/>
  <c r="V37" s="1"/>
  <c r="J37"/>
  <c r="BY35"/>
  <c r="BI35"/>
  <c r="BJ35" s="1"/>
  <c r="AY35"/>
  <c r="AX35"/>
  <c r="AO35"/>
  <c r="AP35" s="1"/>
  <c r="AD35"/>
  <c r="AE35" s="1"/>
  <c r="U35"/>
  <c r="K35"/>
  <c r="J35"/>
  <c r="BY43"/>
  <c r="BI43"/>
  <c r="BJ43" s="1"/>
  <c r="AX43"/>
  <c r="AY43" s="1"/>
  <c r="AP43"/>
  <c r="AO43"/>
  <c r="AD43"/>
  <c r="AE43" s="1"/>
  <c r="U43"/>
  <c r="V43" s="1"/>
  <c r="J43"/>
  <c r="BY39"/>
  <c r="BI39"/>
  <c r="BJ39" s="1"/>
  <c r="AY39"/>
  <c r="AX39"/>
  <c r="AO39"/>
  <c r="AD39"/>
  <c r="AE39" s="1"/>
  <c r="U39"/>
  <c r="K39"/>
  <c r="J39"/>
  <c r="BY47"/>
  <c r="BI47"/>
  <c r="BJ47" s="1"/>
  <c r="AX47"/>
  <c r="AY47" s="1"/>
  <c r="AO47"/>
  <c r="AD47"/>
  <c r="AE47" s="1"/>
  <c r="V47"/>
  <c r="U47"/>
  <c r="J47"/>
  <c r="BY54"/>
  <c r="BI54"/>
  <c r="BJ54" s="1"/>
  <c r="AX54"/>
  <c r="AY54" s="1"/>
  <c r="AO54"/>
  <c r="AP54" s="1"/>
  <c r="AE54"/>
  <c r="AD54"/>
  <c r="U54"/>
  <c r="V54" s="1"/>
  <c r="J54"/>
  <c r="BY55"/>
  <c r="BI55"/>
  <c r="BJ55" s="1"/>
  <c r="AX55"/>
  <c r="AY55" s="1"/>
  <c r="AO55"/>
  <c r="AD55"/>
  <c r="AE55" s="1"/>
  <c r="V55"/>
  <c r="U55"/>
  <c r="J55"/>
  <c r="BY27"/>
  <c r="BI27"/>
  <c r="BJ27" s="1"/>
  <c r="AX27"/>
  <c r="AY27" s="1"/>
  <c r="AO27"/>
  <c r="AP27" s="1"/>
  <c r="AE27"/>
  <c r="AD27"/>
  <c r="U27"/>
  <c r="V27" s="1"/>
  <c r="J27"/>
  <c r="K27" s="1"/>
  <c r="BY12"/>
  <c r="BJ12"/>
  <c r="BI12"/>
  <c r="AX12"/>
  <c r="AY12" s="1"/>
  <c r="AO12"/>
  <c r="AD12"/>
  <c r="AE12" s="1"/>
  <c r="U12"/>
  <c r="V12" s="1"/>
  <c r="J12"/>
  <c r="BY30"/>
  <c r="BI30"/>
  <c r="BJ30" s="1"/>
  <c r="AY30"/>
  <c r="AX30"/>
  <c r="AO30"/>
  <c r="AP30" s="1"/>
  <c r="AD30"/>
  <c r="AE30" s="1"/>
  <c r="U30"/>
  <c r="V30" s="1"/>
  <c r="K30"/>
  <c r="J30"/>
  <c r="BY24"/>
  <c r="BI24"/>
  <c r="BJ24" s="1"/>
  <c r="AX24"/>
  <c r="AY24" s="1"/>
  <c r="AP24"/>
  <c r="AO24"/>
  <c r="AD24"/>
  <c r="AE24" s="1"/>
  <c r="U24"/>
  <c r="V24" s="1"/>
  <c r="J24"/>
  <c r="BY8"/>
  <c r="BI8"/>
  <c r="BJ8" s="1"/>
  <c r="AY8"/>
  <c r="AX8"/>
  <c r="AO8"/>
  <c r="AP8" s="1"/>
  <c r="AD8"/>
  <c r="AE8" s="1"/>
  <c r="U8"/>
  <c r="V8" s="1"/>
  <c r="K8"/>
  <c r="J8"/>
  <c r="BY19"/>
  <c r="BI19"/>
  <c r="BJ19" s="1"/>
  <c r="AX19"/>
  <c r="AY19" s="1"/>
  <c r="AP19"/>
  <c r="AO19"/>
  <c r="AD19"/>
  <c r="AE19" s="1"/>
  <c r="U19"/>
  <c r="V19" s="1"/>
  <c r="J19"/>
  <c r="BY66"/>
  <c r="BI66"/>
  <c r="BJ66" s="1"/>
  <c r="AY66"/>
  <c r="AX66"/>
  <c r="AO66"/>
  <c r="AD66"/>
  <c r="AE66" s="1"/>
  <c r="U66"/>
  <c r="V66" s="1"/>
  <c r="K66"/>
  <c r="J66"/>
  <c r="BY51"/>
  <c r="BI51"/>
  <c r="BJ51" s="1"/>
  <c r="AX51"/>
  <c r="AY51" s="1"/>
  <c r="AP51"/>
  <c r="AO51"/>
  <c r="AD51"/>
  <c r="U51"/>
  <c r="V51" s="1"/>
  <c r="J51"/>
  <c r="BY23"/>
  <c r="BI23"/>
  <c r="BJ23" s="1"/>
  <c r="AY23"/>
  <c r="AX23"/>
  <c r="AO23"/>
  <c r="AP23" s="1"/>
  <c r="AD23"/>
  <c r="AE23" s="1"/>
  <c r="U23"/>
  <c r="V23" s="1"/>
  <c r="K23"/>
  <c r="J23"/>
  <c r="BY60"/>
  <c r="BI60"/>
  <c r="BJ60" s="1"/>
  <c r="AX60"/>
  <c r="AY60" s="1"/>
  <c r="AO60"/>
  <c r="AD60"/>
  <c r="V60"/>
  <c r="U60"/>
  <c r="J60"/>
  <c r="BY57"/>
  <c r="BI57"/>
  <c r="BJ57" s="1"/>
  <c r="AX57"/>
  <c r="AY57" s="1"/>
  <c r="AO57"/>
  <c r="AE57"/>
  <c r="AD57"/>
  <c r="U57"/>
  <c r="V57" s="1"/>
  <c r="J57"/>
  <c r="K57" s="1"/>
  <c r="BY67"/>
  <c r="BI67"/>
  <c r="BJ67" s="1"/>
  <c r="AX67"/>
  <c r="AY67" s="1"/>
  <c r="AO67"/>
  <c r="AD67"/>
  <c r="V67"/>
  <c r="U67"/>
  <c r="J67"/>
  <c r="BY63"/>
  <c r="BI63"/>
  <c r="BJ63" s="1"/>
  <c r="AX63"/>
  <c r="AY63" s="1"/>
  <c r="AO63"/>
  <c r="AD63"/>
  <c r="AE63" s="1"/>
  <c r="U63"/>
  <c r="V63" s="1"/>
  <c r="K63"/>
  <c r="J63"/>
  <c r="BY25"/>
  <c r="BI25"/>
  <c r="BJ25" s="1"/>
  <c r="AX25"/>
  <c r="AY25" s="1"/>
  <c r="AO25"/>
  <c r="AP25" s="1"/>
  <c r="AD25"/>
  <c r="AE25" s="1"/>
  <c r="U25"/>
  <c r="V25" s="1"/>
  <c r="J25"/>
  <c r="BY22"/>
  <c r="BI22"/>
  <c r="BJ22" s="1"/>
  <c r="AX22"/>
  <c r="AY22" s="1"/>
  <c r="AO22"/>
  <c r="AP22" s="1"/>
  <c r="AE22"/>
  <c r="AD22"/>
  <c r="U22"/>
  <c r="V22" s="1"/>
  <c r="J22"/>
  <c r="BY20"/>
  <c r="BI20"/>
  <c r="BJ20" s="1"/>
  <c r="AX20"/>
  <c r="AY20" s="1"/>
  <c r="AO20"/>
  <c r="AP20" s="1"/>
  <c r="AD20"/>
  <c r="AE20" s="1"/>
  <c r="V20"/>
  <c r="U20"/>
  <c r="J20"/>
  <c r="BY64"/>
  <c r="BI64"/>
  <c r="BJ64" s="1"/>
  <c r="AX64"/>
  <c r="AY64" s="1"/>
  <c r="AO64"/>
  <c r="AD64"/>
  <c r="U64"/>
  <c r="V64" s="1"/>
  <c r="K64"/>
  <c r="J64"/>
  <c r="BY34"/>
  <c r="BI34"/>
  <c r="BJ34" s="1"/>
  <c r="AX34"/>
  <c r="AY34" s="1"/>
  <c r="AO34"/>
  <c r="AD34"/>
  <c r="AE34" s="1"/>
  <c r="U34"/>
  <c r="V34" s="1"/>
  <c r="J34"/>
  <c r="BY48"/>
  <c r="BI48"/>
  <c r="BJ48" s="1"/>
  <c r="AX48"/>
  <c r="AY48" s="1"/>
  <c r="AO48"/>
  <c r="AP48" s="1"/>
  <c r="AD48"/>
  <c r="AE48" s="1"/>
  <c r="U48"/>
  <c r="V48" s="1"/>
  <c r="J48"/>
  <c r="K48" s="1"/>
  <c r="BY49"/>
  <c r="BJ49"/>
  <c r="BI49"/>
  <c r="AX49"/>
  <c r="AY49" s="1"/>
  <c r="AO49"/>
  <c r="AD49"/>
  <c r="AE49" s="1"/>
  <c r="U49"/>
  <c r="V49" s="1"/>
  <c r="J49"/>
  <c r="BY9"/>
  <c r="BI9"/>
  <c r="BJ9" s="1"/>
  <c r="AY9"/>
  <c r="AX9"/>
  <c r="AO9"/>
  <c r="AP9" s="1"/>
  <c r="AD9"/>
  <c r="AE9" s="1"/>
  <c r="U9"/>
  <c r="V9" s="1"/>
  <c r="J9"/>
  <c r="BY33"/>
  <c r="BI33"/>
  <c r="BJ33" s="1"/>
  <c r="AX33"/>
  <c r="AY33" s="1"/>
  <c r="AO33"/>
  <c r="AD33"/>
  <c r="AE33" s="1"/>
  <c r="U33"/>
  <c r="V33" s="1"/>
  <c r="J33"/>
  <c r="BY16"/>
  <c r="BI16"/>
  <c r="BJ16" s="1"/>
  <c r="AX16"/>
  <c r="AY16" s="1"/>
  <c r="AO16"/>
  <c r="AP16" s="1"/>
  <c r="AE16"/>
  <c r="AD16"/>
  <c r="U16"/>
  <c r="V16" s="1"/>
  <c r="J16"/>
  <c r="BY28"/>
  <c r="BI28"/>
  <c r="BJ28" s="1"/>
  <c r="AX28"/>
  <c r="AY28" s="1"/>
  <c r="AO28"/>
  <c r="AP28" s="1"/>
  <c r="AD28"/>
  <c r="AE28" s="1"/>
  <c r="V28"/>
  <c r="U28"/>
  <c r="J28"/>
  <c r="BY44"/>
  <c r="BI44"/>
  <c r="BJ44" s="1"/>
  <c r="AX44"/>
  <c r="AY44" s="1"/>
  <c r="AO44"/>
  <c r="AD44"/>
  <c r="AE44" s="1"/>
  <c r="U44"/>
  <c r="V44" s="1"/>
  <c r="K44"/>
  <c r="J44"/>
  <c r="BY41"/>
  <c r="BI41"/>
  <c r="BJ41" s="1"/>
  <c r="AX41"/>
  <c r="AY41" s="1"/>
  <c r="AO41"/>
  <c r="AP41" s="1"/>
  <c r="AD41"/>
  <c r="U41"/>
  <c r="V41" s="1"/>
  <c r="J41"/>
  <c r="BY58"/>
  <c r="BI58"/>
  <c r="BJ58" s="1"/>
  <c r="AX58"/>
  <c r="AY58" s="1"/>
  <c r="AO58"/>
  <c r="AE58"/>
  <c r="AD58"/>
  <c r="U58"/>
  <c r="V58" s="1"/>
  <c r="J58"/>
  <c r="K58" s="1"/>
  <c r="BY18"/>
  <c r="BI18"/>
  <c r="BJ18" s="1"/>
  <c r="AX18"/>
  <c r="AY18" s="1"/>
  <c r="AO18"/>
  <c r="AP18" s="1"/>
  <c r="AD18"/>
  <c r="AE18" s="1"/>
  <c r="V18"/>
  <c r="U18"/>
  <c r="J18"/>
  <c r="BY15"/>
  <c r="BI15"/>
  <c r="BJ15" s="1"/>
  <c r="AX15"/>
  <c r="AY15" s="1"/>
  <c r="AO15"/>
  <c r="AP15" s="1"/>
  <c r="AD15"/>
  <c r="AE15" s="1"/>
  <c r="U15"/>
  <c r="V15" s="1"/>
  <c r="K15"/>
  <c r="J15"/>
  <c r="BY32"/>
  <c r="BI32"/>
  <c r="BJ32" s="1"/>
  <c r="AX32"/>
  <c r="AY32" s="1"/>
  <c r="AO32"/>
  <c r="AP32" s="1"/>
  <c r="AD32"/>
  <c r="AE32" s="1"/>
  <c r="U32"/>
  <c r="V32" s="1"/>
  <c r="J32"/>
  <c r="BY14"/>
  <c r="BI14"/>
  <c r="BJ14" s="1"/>
  <c r="AX14"/>
  <c r="AY14" s="1"/>
  <c r="AO14"/>
  <c r="AP14" s="1"/>
  <c r="AE14"/>
  <c r="AD14"/>
  <c r="U14"/>
  <c r="V14" s="1"/>
  <c r="J14"/>
  <c r="BY45"/>
  <c r="BI45"/>
  <c r="BJ45" s="1"/>
  <c r="AX45"/>
  <c r="AY45" s="1"/>
  <c r="AO45"/>
  <c r="AP45" s="1"/>
  <c r="AD45"/>
  <c r="AE45" s="1"/>
  <c r="V45"/>
  <c r="U45"/>
  <c r="J45"/>
  <c r="BY59"/>
  <c r="BI59"/>
  <c r="BJ59" s="1"/>
  <c r="AX59"/>
  <c r="AY59" s="1"/>
  <c r="AO59"/>
  <c r="AD59"/>
  <c r="AE59" s="1"/>
  <c r="U59"/>
  <c r="V59" s="1"/>
  <c r="K59"/>
  <c r="J59"/>
  <c r="BY21"/>
  <c r="BI21"/>
  <c r="BJ21" s="1"/>
  <c r="AX21"/>
  <c r="AY21" s="1"/>
  <c r="AO21"/>
  <c r="AP21" s="1"/>
  <c r="AD21"/>
  <c r="AE21" s="1"/>
  <c r="U21"/>
  <c r="V21" s="1"/>
  <c r="J21"/>
  <c r="BY65"/>
  <c r="BI65"/>
  <c r="BJ65" s="1"/>
  <c r="AX65"/>
  <c r="AY65" s="1"/>
  <c r="AO65"/>
  <c r="AD65"/>
  <c r="U65"/>
  <c r="V65" s="1"/>
  <c r="J65"/>
  <c r="BY53"/>
  <c r="BI53"/>
  <c r="BJ53" s="1"/>
  <c r="AX53"/>
  <c r="AY53" s="1"/>
  <c r="AO53"/>
  <c r="AD53"/>
  <c r="AE53" s="1"/>
  <c r="U53"/>
  <c r="J53"/>
  <c r="CA53" s="1"/>
  <c r="BY40"/>
  <c r="BI40"/>
  <c r="BJ40" s="1"/>
  <c r="AX40"/>
  <c r="AY40" s="1"/>
  <c r="AO40"/>
  <c r="AP40" s="1"/>
  <c r="AD40"/>
  <c r="AE40" s="1"/>
  <c r="U40"/>
  <c r="V40" s="1"/>
  <c r="J40"/>
  <c r="BY36"/>
  <c r="BI36"/>
  <c r="BJ36" s="1"/>
  <c r="AX36"/>
  <c r="AY36" s="1"/>
  <c r="AO36"/>
  <c r="AP36" s="1"/>
  <c r="AD36"/>
  <c r="AE36" s="1"/>
  <c r="U36"/>
  <c r="V36" s="1"/>
  <c r="J36"/>
  <c r="BY46"/>
  <c r="BI46"/>
  <c r="BJ46" s="1"/>
  <c r="AX46"/>
  <c r="AY46" s="1"/>
  <c r="AO46"/>
  <c r="AP46" s="1"/>
  <c r="AD46"/>
  <c r="AE46" s="1"/>
  <c r="U46"/>
  <c r="V46" s="1"/>
  <c r="J46"/>
  <c r="BY29"/>
  <c r="BI29"/>
  <c r="BJ29" s="1"/>
  <c r="AX29"/>
  <c r="AY29" s="1"/>
  <c r="AO29"/>
  <c r="AD29"/>
  <c r="AE29" s="1"/>
  <c r="U29"/>
  <c r="V29" s="1"/>
  <c r="J29"/>
  <c r="CA29" s="1"/>
  <c r="BY38"/>
  <c r="BI38"/>
  <c r="BJ38" s="1"/>
  <c r="AX38"/>
  <c r="AY38" s="1"/>
  <c r="AO38"/>
  <c r="AP38" s="1"/>
  <c r="AD38"/>
  <c r="AE38" s="1"/>
  <c r="U38"/>
  <c r="V38" s="1"/>
  <c r="J38"/>
  <c r="BY31"/>
  <c r="BI31"/>
  <c r="BJ31" s="1"/>
  <c r="AX31"/>
  <c r="AY31" s="1"/>
  <c r="AO31"/>
  <c r="AD31"/>
  <c r="AE31" s="1"/>
  <c r="U31"/>
  <c r="V31" s="1"/>
  <c r="J31"/>
  <c r="BY61"/>
  <c r="BI61"/>
  <c r="BJ61" s="1"/>
  <c r="AX61"/>
  <c r="AY61" s="1"/>
  <c r="AO61"/>
  <c r="AD61"/>
  <c r="AE61" s="1"/>
  <c r="U61"/>
  <c r="V61" s="1"/>
  <c r="J61"/>
  <c r="BY7"/>
  <c r="BI7"/>
  <c r="BJ7" s="1"/>
  <c r="AX7"/>
  <c r="AY7" s="1"/>
  <c r="AO7"/>
  <c r="AP7" s="1"/>
  <c r="AD7"/>
  <c r="AE7" s="1"/>
  <c r="U7"/>
  <c r="V7" s="1"/>
  <c r="J7"/>
  <c r="CA7" s="1"/>
  <c r="BY26"/>
  <c r="BI26"/>
  <c r="BJ26" s="1"/>
  <c r="AX26"/>
  <c r="AY26" s="1"/>
  <c r="AO26"/>
  <c r="AP26" s="1"/>
  <c r="AD26"/>
  <c r="AE26" s="1"/>
  <c r="U26"/>
  <c r="V26" s="1"/>
  <c r="J26"/>
  <c r="BY56"/>
  <c r="BI56"/>
  <c r="BJ56" s="1"/>
  <c r="AX56"/>
  <c r="AY56" s="1"/>
  <c r="AO56"/>
  <c r="AP56" s="1"/>
  <c r="AD56"/>
  <c r="AE56" s="1"/>
  <c r="U56"/>
  <c r="V56" s="1"/>
  <c r="J56"/>
  <c r="BY50"/>
  <c r="BI50"/>
  <c r="BJ50" s="1"/>
  <c r="AX50"/>
  <c r="AY50" s="1"/>
  <c r="AO50"/>
  <c r="AD50"/>
  <c r="AE50" s="1"/>
  <c r="U50"/>
  <c r="V50" s="1"/>
  <c r="J50"/>
  <c r="BY52"/>
  <c r="BI52"/>
  <c r="BJ52" s="1"/>
  <c r="AX52"/>
  <c r="AY52" s="1"/>
  <c r="AO52"/>
  <c r="AD52"/>
  <c r="AE52" s="1"/>
  <c r="U52"/>
  <c r="V52" s="1"/>
  <c r="J52"/>
  <c r="CA52" s="1"/>
  <c r="BY11"/>
  <c r="BI11"/>
  <c r="BJ11" s="1"/>
  <c r="AX11"/>
  <c r="AY11" s="1"/>
  <c r="AO11"/>
  <c r="AP11" s="1"/>
  <c r="AD11"/>
  <c r="AE11" s="1"/>
  <c r="U11"/>
  <c r="V11" s="1"/>
  <c r="J11"/>
  <c r="AX7" i="1"/>
  <c r="AX8"/>
  <c r="AX9"/>
  <c r="AX10"/>
  <c r="AY10" s="1"/>
  <c r="AX11"/>
  <c r="AX12"/>
  <c r="AX13"/>
  <c r="CA13" s="1"/>
  <c r="AP13" s="1"/>
  <c r="AX14"/>
  <c r="CA14" s="1"/>
  <c r="AX15"/>
  <c r="AX16"/>
  <c r="AX17"/>
  <c r="AX18"/>
  <c r="AY18" s="1"/>
  <c r="AX19"/>
  <c r="AX20"/>
  <c r="AX21"/>
  <c r="AX22"/>
  <c r="AX23"/>
  <c r="AX24"/>
  <c r="AX25"/>
  <c r="AX26"/>
  <c r="AY26" s="1"/>
  <c r="AX27"/>
  <c r="AX28"/>
  <c r="AX29"/>
  <c r="AY29" s="1"/>
  <c r="AX30"/>
  <c r="AY30" s="1"/>
  <c r="AX31"/>
  <c r="AX32"/>
  <c r="AX33"/>
  <c r="AY33" s="1"/>
  <c r="AX34"/>
  <c r="AX35"/>
  <c r="AX36"/>
  <c r="AX37"/>
  <c r="AX38"/>
  <c r="AY38" s="1"/>
  <c r="AX39"/>
  <c r="AX40"/>
  <c r="AX41"/>
  <c r="AY41" s="1"/>
  <c r="AX42"/>
  <c r="AY42" s="1"/>
  <c r="AX43"/>
  <c r="AX44"/>
  <c r="AX45"/>
  <c r="AY45" s="1"/>
  <c r="AX46"/>
  <c r="AY46" s="1"/>
  <c r="AX47"/>
  <c r="AX48"/>
  <c r="AX49"/>
  <c r="AX50"/>
  <c r="AY50" s="1"/>
  <c r="AX51"/>
  <c r="AX52"/>
  <c r="AX53"/>
  <c r="AX54"/>
  <c r="AY54" s="1"/>
  <c r="AX55"/>
  <c r="AX56"/>
  <c r="AX57"/>
  <c r="AX58"/>
  <c r="AY58" s="1"/>
  <c r="AX59"/>
  <c r="AX60"/>
  <c r="AX61"/>
  <c r="AY61" s="1"/>
  <c r="AX62"/>
  <c r="AX63"/>
  <c r="AX64"/>
  <c r="AX65"/>
  <c r="AY65" s="1"/>
  <c r="AX66"/>
  <c r="AX67"/>
  <c r="AX68"/>
  <c r="AY68" s="1"/>
  <c r="BY68"/>
  <c r="BI68"/>
  <c r="BJ68" s="1"/>
  <c r="AO68"/>
  <c r="AP68" s="1"/>
  <c r="AE68"/>
  <c r="AD68"/>
  <c r="U68"/>
  <c r="K68"/>
  <c r="J68"/>
  <c r="BY67"/>
  <c r="BJ67"/>
  <c r="BI67"/>
  <c r="AY67"/>
  <c r="AP67"/>
  <c r="AO67"/>
  <c r="AD67"/>
  <c r="AE67" s="1"/>
  <c r="V67"/>
  <c r="U67"/>
  <c r="J67"/>
  <c r="BY66"/>
  <c r="BI66"/>
  <c r="BJ66" s="1"/>
  <c r="AY66"/>
  <c r="AO66"/>
  <c r="AD66"/>
  <c r="U66"/>
  <c r="V66" s="1"/>
  <c r="K66"/>
  <c r="J66"/>
  <c r="BY65"/>
  <c r="BJ65"/>
  <c r="BI65"/>
  <c r="AP65"/>
  <c r="AO65"/>
  <c r="AD65"/>
  <c r="AE65" s="1"/>
  <c r="V65"/>
  <c r="U65"/>
  <c r="J65"/>
  <c r="BY64"/>
  <c r="BI64"/>
  <c r="BJ64" s="1"/>
  <c r="AY64"/>
  <c r="AO64"/>
  <c r="AE64"/>
  <c r="AD64"/>
  <c r="U64"/>
  <c r="V64" s="1"/>
  <c r="J64"/>
  <c r="BY63"/>
  <c r="BJ63"/>
  <c r="BI63"/>
  <c r="AY63"/>
  <c r="AP63"/>
  <c r="AO63"/>
  <c r="AD63"/>
  <c r="AE63" s="1"/>
  <c r="V63"/>
  <c r="U63"/>
  <c r="J63"/>
  <c r="BY62"/>
  <c r="BI62"/>
  <c r="BJ62" s="1"/>
  <c r="AY62"/>
  <c r="AO62"/>
  <c r="AP62" s="1"/>
  <c r="AE62"/>
  <c r="AD62"/>
  <c r="U62"/>
  <c r="V62" s="1"/>
  <c r="K62"/>
  <c r="J62"/>
  <c r="BY61"/>
  <c r="BJ61"/>
  <c r="BI61"/>
  <c r="AO61"/>
  <c r="AD61"/>
  <c r="AE61" s="1"/>
  <c r="V61"/>
  <c r="U61"/>
  <c r="J61"/>
  <c r="BY60"/>
  <c r="BI60"/>
  <c r="BJ60" s="1"/>
  <c r="AY60"/>
  <c r="AO60"/>
  <c r="AP60" s="1"/>
  <c r="AD60"/>
  <c r="AE60" s="1"/>
  <c r="U60"/>
  <c r="V60" s="1"/>
  <c r="J60"/>
  <c r="K60" s="1"/>
  <c r="BY59"/>
  <c r="BJ59"/>
  <c r="BI59"/>
  <c r="AY59"/>
  <c r="AO59"/>
  <c r="AP59" s="1"/>
  <c r="AD59"/>
  <c r="AE59" s="1"/>
  <c r="U59"/>
  <c r="V59" s="1"/>
  <c r="J59"/>
  <c r="BY58"/>
  <c r="BI58"/>
  <c r="BJ58" s="1"/>
  <c r="AO58"/>
  <c r="AD58"/>
  <c r="AE58" s="1"/>
  <c r="U58"/>
  <c r="V58" s="1"/>
  <c r="J58"/>
  <c r="BY57"/>
  <c r="BI57"/>
  <c r="BJ57" s="1"/>
  <c r="AY57"/>
  <c r="AO57"/>
  <c r="AD57"/>
  <c r="AE57" s="1"/>
  <c r="U57"/>
  <c r="V57" s="1"/>
  <c r="J57"/>
  <c r="BY56"/>
  <c r="BI56"/>
  <c r="BJ56" s="1"/>
  <c r="AY56"/>
  <c r="AO56"/>
  <c r="AP56" s="1"/>
  <c r="AE56"/>
  <c r="AD56"/>
  <c r="U56"/>
  <c r="V56" s="1"/>
  <c r="J56"/>
  <c r="BY55"/>
  <c r="BI55"/>
  <c r="BJ55" s="1"/>
  <c r="AY55"/>
  <c r="AO55"/>
  <c r="AD55"/>
  <c r="AE55" s="1"/>
  <c r="V55"/>
  <c r="U55"/>
  <c r="J55"/>
  <c r="BY54"/>
  <c r="BI54"/>
  <c r="BJ54" s="1"/>
  <c r="AO54"/>
  <c r="AP54" s="1"/>
  <c r="AD54"/>
  <c r="AE54" s="1"/>
  <c r="U54"/>
  <c r="V54" s="1"/>
  <c r="K54"/>
  <c r="J54"/>
  <c r="BY53"/>
  <c r="BI53"/>
  <c r="BJ53" s="1"/>
  <c r="AY53"/>
  <c r="AO53"/>
  <c r="AD53"/>
  <c r="AE53" s="1"/>
  <c r="U53"/>
  <c r="V53" s="1"/>
  <c r="J53"/>
  <c r="BY52"/>
  <c r="BI52"/>
  <c r="BJ52" s="1"/>
  <c r="AY52"/>
  <c r="AO52"/>
  <c r="AP52" s="1"/>
  <c r="AD52"/>
  <c r="AE52" s="1"/>
  <c r="U52"/>
  <c r="V52" s="1"/>
  <c r="J52"/>
  <c r="K52" s="1"/>
  <c r="BY51"/>
  <c r="BJ51"/>
  <c r="BI51"/>
  <c r="AY51"/>
  <c r="AO51"/>
  <c r="AP51" s="1"/>
  <c r="AD51"/>
  <c r="AE51" s="1"/>
  <c r="U51"/>
  <c r="V51" s="1"/>
  <c r="J51"/>
  <c r="BY50"/>
  <c r="BI50"/>
  <c r="BJ50" s="1"/>
  <c r="AO50"/>
  <c r="AP50" s="1"/>
  <c r="AD50"/>
  <c r="AE50" s="1"/>
  <c r="U50"/>
  <c r="V50" s="1"/>
  <c r="J50"/>
  <c r="BY49"/>
  <c r="BI49"/>
  <c r="BJ49" s="1"/>
  <c r="AY49"/>
  <c r="AP49"/>
  <c r="AO49"/>
  <c r="AD49"/>
  <c r="AE49" s="1"/>
  <c r="U49"/>
  <c r="V49" s="1"/>
  <c r="J49"/>
  <c r="BY48"/>
  <c r="BI48"/>
  <c r="BJ48" s="1"/>
  <c r="AY48"/>
  <c r="AO48"/>
  <c r="AE48"/>
  <c r="AD48"/>
  <c r="U48"/>
  <c r="V48" s="1"/>
  <c r="J48"/>
  <c r="BY47"/>
  <c r="BI47"/>
  <c r="BJ47" s="1"/>
  <c r="AY47"/>
  <c r="AP47"/>
  <c r="AO47"/>
  <c r="AD47"/>
  <c r="V47"/>
  <c r="U47"/>
  <c r="J47"/>
  <c r="BY46"/>
  <c r="BI46"/>
  <c r="BJ46" s="1"/>
  <c r="AO46"/>
  <c r="AP46" s="1"/>
  <c r="AE46"/>
  <c r="AD46"/>
  <c r="U46"/>
  <c r="V46" s="1"/>
  <c r="K46"/>
  <c r="J46"/>
  <c r="BY45"/>
  <c r="BI45"/>
  <c r="BJ45" s="1"/>
  <c r="AO45"/>
  <c r="AD45"/>
  <c r="V45"/>
  <c r="U45"/>
  <c r="J45"/>
  <c r="BY44"/>
  <c r="BI44"/>
  <c r="BJ44" s="1"/>
  <c r="AY44"/>
  <c r="AO44"/>
  <c r="AD44"/>
  <c r="AE44" s="1"/>
  <c r="V44"/>
  <c r="U44"/>
  <c r="J44"/>
  <c r="K44" s="1"/>
  <c r="BY43"/>
  <c r="BI43"/>
  <c r="BJ43" s="1"/>
  <c r="AY43"/>
  <c r="AO43"/>
  <c r="AD43"/>
  <c r="U43"/>
  <c r="J43"/>
  <c r="BY42"/>
  <c r="BJ42"/>
  <c r="BI42"/>
  <c r="AO42"/>
  <c r="AD42"/>
  <c r="AE42" s="1"/>
  <c r="V42"/>
  <c r="U42"/>
  <c r="J42"/>
  <c r="BY41"/>
  <c r="BI41"/>
  <c r="BJ41" s="1"/>
  <c r="AO41"/>
  <c r="AP41" s="1"/>
  <c r="AE41"/>
  <c r="AD41"/>
  <c r="U41"/>
  <c r="K41"/>
  <c r="J41"/>
  <c r="BY40"/>
  <c r="BJ40"/>
  <c r="BI40"/>
  <c r="AY40"/>
  <c r="AP40"/>
  <c r="AO40"/>
  <c r="AD40"/>
  <c r="AE40" s="1"/>
  <c r="V40"/>
  <c r="U40"/>
  <c r="J40"/>
  <c r="BY39"/>
  <c r="BI39"/>
  <c r="BJ39" s="1"/>
  <c r="AY39"/>
  <c r="AO39"/>
  <c r="AP39" s="1"/>
  <c r="AE39"/>
  <c r="AD39"/>
  <c r="U39"/>
  <c r="K39"/>
  <c r="J39"/>
  <c r="BY38"/>
  <c r="BJ38"/>
  <c r="BI38"/>
  <c r="AO38"/>
  <c r="AD38"/>
  <c r="V38"/>
  <c r="U38"/>
  <c r="J38"/>
  <c r="BY37"/>
  <c r="BI37"/>
  <c r="BJ37" s="1"/>
  <c r="AY37"/>
  <c r="AO37"/>
  <c r="AE37"/>
  <c r="AD37"/>
  <c r="U37"/>
  <c r="K37"/>
  <c r="J37"/>
  <c r="BY36"/>
  <c r="BJ36"/>
  <c r="BI36"/>
  <c r="AY36"/>
  <c r="AP36"/>
  <c r="AO36"/>
  <c r="AD36"/>
  <c r="AE36" s="1"/>
  <c r="V36"/>
  <c r="U36"/>
  <c r="J36"/>
  <c r="BY35"/>
  <c r="BI35"/>
  <c r="BJ35" s="1"/>
  <c r="AY35"/>
  <c r="AO35"/>
  <c r="AE35"/>
  <c r="AD35"/>
  <c r="U35"/>
  <c r="K35"/>
  <c r="J35"/>
  <c r="BY34"/>
  <c r="BJ34"/>
  <c r="BI34"/>
  <c r="AY34"/>
  <c r="AP34"/>
  <c r="AO34"/>
  <c r="AD34"/>
  <c r="AE34" s="1"/>
  <c r="V34"/>
  <c r="U34"/>
  <c r="J34"/>
  <c r="BY33"/>
  <c r="BI33"/>
  <c r="BJ33" s="1"/>
  <c r="AO33"/>
  <c r="AE33"/>
  <c r="AD33"/>
  <c r="U33"/>
  <c r="K33"/>
  <c r="J33"/>
  <c r="BY32"/>
  <c r="BJ32"/>
  <c r="BI32"/>
  <c r="AY32"/>
  <c r="AP32"/>
  <c r="AO32"/>
  <c r="AD32"/>
  <c r="AE32" s="1"/>
  <c r="V32"/>
  <c r="U32"/>
  <c r="J32"/>
  <c r="BY31"/>
  <c r="BI31"/>
  <c r="BJ31" s="1"/>
  <c r="AY31"/>
  <c r="AO31"/>
  <c r="AP31" s="1"/>
  <c r="AE31"/>
  <c r="AD31"/>
  <c r="U31"/>
  <c r="K31"/>
  <c r="J31"/>
  <c r="BY30"/>
  <c r="BJ30"/>
  <c r="BI30"/>
  <c r="AO30"/>
  <c r="AD30"/>
  <c r="AE30" s="1"/>
  <c r="V30"/>
  <c r="U30"/>
  <c r="J30"/>
  <c r="BY29"/>
  <c r="BI29"/>
  <c r="BJ29" s="1"/>
  <c r="AO29"/>
  <c r="AP29" s="1"/>
  <c r="AD29"/>
  <c r="U29"/>
  <c r="K29"/>
  <c r="J29"/>
  <c r="BY28"/>
  <c r="BJ28"/>
  <c r="BI28"/>
  <c r="AY28"/>
  <c r="AO28"/>
  <c r="AD28"/>
  <c r="AE28" s="1"/>
  <c r="V28"/>
  <c r="U28"/>
  <c r="J28"/>
  <c r="BY27"/>
  <c r="BI27"/>
  <c r="BJ27" s="1"/>
  <c r="AY27"/>
  <c r="AO27"/>
  <c r="AP27" s="1"/>
  <c r="AE27"/>
  <c r="AD27"/>
  <c r="U27"/>
  <c r="K27"/>
  <c r="J27"/>
  <c r="BY26"/>
  <c r="BJ26"/>
  <c r="BI26"/>
  <c r="AP26"/>
  <c r="AO26"/>
  <c r="AD26"/>
  <c r="AE26" s="1"/>
  <c r="V26"/>
  <c r="U26"/>
  <c r="K26"/>
  <c r="J26"/>
  <c r="BY25"/>
  <c r="BI25"/>
  <c r="BJ25" s="1"/>
  <c r="AY25"/>
  <c r="AO25"/>
  <c r="AP25" s="1"/>
  <c r="AE25"/>
  <c r="AD25"/>
  <c r="U25"/>
  <c r="CA25" s="1"/>
  <c r="K25"/>
  <c r="J25"/>
  <c r="BY24"/>
  <c r="BJ24"/>
  <c r="BI24"/>
  <c r="AY24"/>
  <c r="AP24"/>
  <c r="AO24"/>
  <c r="AD24"/>
  <c r="AE24" s="1"/>
  <c r="V24"/>
  <c r="U24"/>
  <c r="J24"/>
  <c r="CA24" s="1"/>
  <c r="BY23"/>
  <c r="BI23"/>
  <c r="BJ23" s="1"/>
  <c r="AY23"/>
  <c r="AO23"/>
  <c r="AP23" s="1"/>
  <c r="AE23"/>
  <c r="AD23"/>
  <c r="U23"/>
  <c r="CA23" s="1"/>
  <c r="K23"/>
  <c r="J23"/>
  <c r="BY22"/>
  <c r="BJ22"/>
  <c r="BI22"/>
  <c r="AY22"/>
  <c r="AO22"/>
  <c r="AE22"/>
  <c r="AD22"/>
  <c r="V22"/>
  <c r="U22"/>
  <c r="K22"/>
  <c r="J22"/>
  <c r="BY21"/>
  <c r="BJ21"/>
  <c r="BI21"/>
  <c r="AY21"/>
  <c r="AP21"/>
  <c r="AO21"/>
  <c r="AE21"/>
  <c r="AD21"/>
  <c r="V21"/>
  <c r="U21"/>
  <c r="K21"/>
  <c r="J21"/>
  <c r="BY20"/>
  <c r="BJ20"/>
  <c r="BI20"/>
  <c r="AY20"/>
  <c r="AO20"/>
  <c r="AD20"/>
  <c r="V20"/>
  <c r="U20"/>
  <c r="J20"/>
  <c r="K20" s="1"/>
  <c r="BY19"/>
  <c r="BI19"/>
  <c r="BJ19" s="1"/>
  <c r="AY19"/>
  <c r="AO19"/>
  <c r="AP19" s="1"/>
  <c r="AE19"/>
  <c r="AD19"/>
  <c r="U19"/>
  <c r="CA19" s="1"/>
  <c r="K19"/>
  <c r="J19"/>
  <c r="BY18"/>
  <c r="BJ18"/>
  <c r="BI18"/>
  <c r="AP18"/>
  <c r="AO18"/>
  <c r="AD18"/>
  <c r="AE18" s="1"/>
  <c r="V18"/>
  <c r="U18"/>
  <c r="J18"/>
  <c r="BY17"/>
  <c r="BJ17"/>
  <c r="BI17"/>
  <c r="AY17"/>
  <c r="AP17"/>
  <c r="AO17"/>
  <c r="AE17"/>
  <c r="AD17"/>
  <c r="V17"/>
  <c r="U17"/>
  <c r="K17"/>
  <c r="J17"/>
  <c r="CA16"/>
  <c r="BY16"/>
  <c r="BJ16"/>
  <c r="BI16"/>
  <c r="AY16"/>
  <c r="AP16"/>
  <c r="AO16"/>
  <c r="AE16"/>
  <c r="AD16"/>
  <c r="V16"/>
  <c r="U16"/>
  <c r="K16"/>
  <c r="J16"/>
  <c r="CA15"/>
  <c r="AP15" s="1"/>
  <c r="BY15"/>
  <c r="BJ15"/>
  <c r="BI15"/>
  <c r="AY15"/>
  <c r="AO15"/>
  <c r="AE15"/>
  <c r="AD15"/>
  <c r="V15"/>
  <c r="U15"/>
  <c r="K15"/>
  <c r="J15"/>
  <c r="BY14"/>
  <c r="BJ14"/>
  <c r="BI14"/>
  <c r="AP14"/>
  <c r="AO14"/>
  <c r="AE14"/>
  <c r="AD14"/>
  <c r="V14"/>
  <c r="U14"/>
  <c r="K14"/>
  <c r="J14"/>
  <c r="BY13"/>
  <c r="BJ13"/>
  <c r="BI13"/>
  <c r="AO13"/>
  <c r="AE13"/>
  <c r="AD13"/>
  <c r="V13"/>
  <c r="U13"/>
  <c r="K13"/>
  <c r="J13"/>
  <c r="BY12"/>
  <c r="BJ12"/>
  <c r="BI12"/>
  <c r="AY12"/>
  <c r="AO12"/>
  <c r="AD12"/>
  <c r="AE12" s="1"/>
  <c r="V12"/>
  <c r="U12"/>
  <c r="J12"/>
  <c r="CA12" s="1"/>
  <c r="AP12" s="1"/>
  <c r="BY11"/>
  <c r="BI11"/>
  <c r="BJ11" s="1"/>
  <c r="AY11"/>
  <c r="AO11"/>
  <c r="AP11" s="1"/>
  <c r="AE11"/>
  <c r="AD11"/>
  <c r="U11"/>
  <c r="V11" s="1"/>
  <c r="K11"/>
  <c r="J11"/>
  <c r="BY10"/>
  <c r="BJ10"/>
  <c r="BI10"/>
  <c r="AP10"/>
  <c r="AO10"/>
  <c r="AD10"/>
  <c r="AE10" s="1"/>
  <c r="V10"/>
  <c r="U10"/>
  <c r="J10"/>
  <c r="BY9"/>
  <c r="BI9"/>
  <c r="BJ9" s="1"/>
  <c r="AY9"/>
  <c r="AO9"/>
  <c r="AP9" s="1"/>
  <c r="AE9"/>
  <c r="AD9"/>
  <c r="U9"/>
  <c r="V9" s="1"/>
  <c r="K9"/>
  <c r="J9"/>
  <c r="BY8"/>
  <c r="BJ8"/>
  <c r="BI8"/>
  <c r="AY8"/>
  <c r="AO8"/>
  <c r="AD8"/>
  <c r="AE8" s="1"/>
  <c r="V8"/>
  <c r="U8"/>
  <c r="J8"/>
  <c r="CA8" s="1"/>
  <c r="AP8" s="1"/>
  <c r="BY7"/>
  <c r="BI7"/>
  <c r="BJ7" s="1"/>
  <c r="AY7"/>
  <c r="AO7"/>
  <c r="AE7"/>
  <c r="AD7"/>
  <c r="U7"/>
  <c r="V7" s="1"/>
  <c r="K7"/>
  <c r="J7"/>
  <c r="BY6"/>
  <c r="BJ6"/>
  <c r="BI6"/>
  <c r="AX6"/>
  <c r="AY6" s="1"/>
  <c r="AP6"/>
  <c r="AO6"/>
  <c r="AD6"/>
  <c r="AE6" s="1"/>
  <c r="V6"/>
  <c r="U6"/>
  <c r="J6"/>
  <c r="CA6" s="1"/>
  <c r="CA11" i="2" l="1"/>
  <c r="CA26"/>
  <c r="CA38"/>
  <c r="CA40"/>
  <c r="CA59"/>
  <c r="CA44"/>
  <c r="CA22"/>
  <c r="CA63"/>
  <c r="CA31"/>
  <c r="AP31" s="1"/>
  <c r="CA36"/>
  <c r="CA9"/>
  <c r="CA56"/>
  <c r="CA50"/>
  <c r="CA61"/>
  <c r="CA46"/>
  <c r="CA65"/>
  <c r="CA14"/>
  <c r="CA15"/>
  <c r="CA16"/>
  <c r="K9"/>
  <c r="CA64"/>
  <c r="V53"/>
  <c r="AE65"/>
  <c r="AP50"/>
  <c r="AP61"/>
  <c r="AP65"/>
  <c r="AE64"/>
  <c r="AP52"/>
  <c r="AP29"/>
  <c r="AP53"/>
  <c r="AP49"/>
  <c r="CA18"/>
  <c r="K18"/>
  <c r="CA58"/>
  <c r="AP58" s="1"/>
  <c r="AP44"/>
  <c r="CA49"/>
  <c r="K49"/>
  <c r="CA48"/>
  <c r="AP64"/>
  <c r="CA67"/>
  <c r="AP67" s="1"/>
  <c r="K67"/>
  <c r="CA57"/>
  <c r="AP57" s="1"/>
  <c r="CA23"/>
  <c r="CA42"/>
  <c r="K42"/>
  <c r="K11"/>
  <c r="K50"/>
  <c r="K26"/>
  <c r="K61"/>
  <c r="K38"/>
  <c r="K46"/>
  <c r="K40"/>
  <c r="K65"/>
  <c r="K14"/>
  <c r="CA41"/>
  <c r="AE41" s="1"/>
  <c r="K41"/>
  <c r="K16"/>
  <c r="CA34"/>
  <c r="AP34" s="1"/>
  <c r="K34"/>
  <c r="K22"/>
  <c r="CA60"/>
  <c r="AP60" s="1"/>
  <c r="K60"/>
  <c r="CA24"/>
  <c r="K24" s="1"/>
  <c r="CA30"/>
  <c r="CA21"/>
  <c r="CA45"/>
  <c r="K45"/>
  <c r="AP59"/>
  <c r="CA28"/>
  <c r="K28"/>
  <c r="CA20"/>
  <c r="K20"/>
  <c r="AP63"/>
  <c r="K52"/>
  <c r="K56"/>
  <c r="K7"/>
  <c r="K31"/>
  <c r="K29"/>
  <c r="K36"/>
  <c r="K53"/>
  <c r="K21"/>
  <c r="CA32"/>
  <c r="K32"/>
  <c r="CA33"/>
  <c r="AP33" s="1"/>
  <c r="K33"/>
  <c r="CA25"/>
  <c r="K25"/>
  <c r="AE67"/>
  <c r="CA12"/>
  <c r="AP12" s="1"/>
  <c r="K12"/>
  <c r="CA27"/>
  <c r="CA68"/>
  <c r="K68" s="1"/>
  <c r="V68"/>
  <c r="CA6"/>
  <c r="K6"/>
  <c r="CA62"/>
  <c r="AE62" s="1"/>
  <c r="V62"/>
  <c r="CA51"/>
  <c r="AE51" s="1"/>
  <c r="K51"/>
  <c r="CA66"/>
  <c r="AP66" s="1"/>
  <c r="CA55"/>
  <c r="AP55" s="1"/>
  <c r="K55"/>
  <c r="CA54"/>
  <c r="K54" s="1"/>
  <c r="CA17"/>
  <c r="V17"/>
  <c r="CA13"/>
  <c r="K13"/>
  <c r="CA10"/>
  <c r="CA19"/>
  <c r="K19"/>
  <c r="CA8"/>
  <c r="CA47"/>
  <c r="AP47" s="1"/>
  <c r="K47"/>
  <c r="CA39"/>
  <c r="AP39" s="1"/>
  <c r="V39"/>
  <c r="CA43"/>
  <c r="K43"/>
  <c r="CA35"/>
  <c r="V35"/>
  <c r="CA37"/>
  <c r="AP37" s="1"/>
  <c r="K37"/>
  <c r="CA18" i="1"/>
  <c r="CA22"/>
  <c r="AP22" s="1"/>
  <c r="AY13"/>
  <c r="CA10"/>
  <c r="AY14"/>
  <c r="CA17"/>
  <c r="CA21"/>
  <c r="CA50"/>
  <c r="CA20"/>
  <c r="AP20" s="1"/>
  <c r="CA28"/>
  <c r="AP28" s="1"/>
  <c r="K28"/>
  <c r="CA48"/>
  <c r="K48"/>
  <c r="CA67"/>
  <c r="K67"/>
  <c r="CA68"/>
  <c r="V68"/>
  <c r="CA7"/>
  <c r="AP7" s="1"/>
  <c r="CA9"/>
  <c r="CA11"/>
  <c r="K24"/>
  <c r="V25"/>
  <c r="CA31"/>
  <c r="V31"/>
  <c r="CA32"/>
  <c r="K32"/>
  <c r="CA33"/>
  <c r="AP33" s="1"/>
  <c r="V33"/>
  <c r="CA34"/>
  <c r="K34"/>
  <c r="CA35"/>
  <c r="V35"/>
  <c r="CA36"/>
  <c r="K36"/>
  <c r="CA37"/>
  <c r="AP37" s="1"/>
  <c r="V37"/>
  <c r="CA38"/>
  <c r="AP38" s="1"/>
  <c r="K38"/>
  <c r="CA44"/>
  <c r="AP44" s="1"/>
  <c r="K18"/>
  <c r="V19"/>
  <c r="V23"/>
  <c r="CA30"/>
  <c r="AP30" s="1"/>
  <c r="K30"/>
  <c r="CA43"/>
  <c r="AP43" s="1"/>
  <c r="V43"/>
  <c r="CA60"/>
  <c r="CA27"/>
  <c r="V27"/>
  <c r="AP35"/>
  <c r="CA39"/>
  <c r="V39"/>
  <c r="CA40"/>
  <c r="K40"/>
  <c r="CA41"/>
  <c r="V41"/>
  <c r="CA42"/>
  <c r="AP42" s="1"/>
  <c r="K42"/>
  <c r="CA51"/>
  <c r="K51"/>
  <c r="K6"/>
  <c r="K8"/>
  <c r="K10"/>
  <c r="K12"/>
  <c r="CA26"/>
  <c r="CA29"/>
  <c r="AE29" s="1"/>
  <c r="V29"/>
  <c r="CA52"/>
  <c r="AP53"/>
  <c r="CA56"/>
  <c r="K56"/>
  <c r="CA58"/>
  <c r="AP58" s="1"/>
  <c r="CA59"/>
  <c r="K59"/>
  <c r="CA46"/>
  <c r="AP48"/>
  <c r="CA53"/>
  <c r="K53"/>
  <c r="CA54"/>
  <c r="CA61"/>
  <c r="AP61" s="1"/>
  <c r="K61"/>
  <c r="CA62"/>
  <c r="CA45"/>
  <c r="AE45" s="1"/>
  <c r="K45"/>
  <c r="CA47"/>
  <c r="AE47" s="1"/>
  <c r="K47"/>
  <c r="K50"/>
  <c r="CA55"/>
  <c r="AP55" s="1"/>
  <c r="K55"/>
  <c r="K58"/>
  <c r="CA63"/>
  <c r="K63"/>
  <c r="CA64"/>
  <c r="K64" s="1"/>
  <c r="AP66"/>
  <c r="CA49"/>
  <c r="K49"/>
  <c r="CA57"/>
  <c r="AP57" s="1"/>
  <c r="K57"/>
  <c r="CA65"/>
  <c r="K65"/>
  <c r="CA66"/>
  <c r="AE66" s="1"/>
  <c r="AE60" i="2" l="1"/>
  <c r="AP68"/>
  <c r="AP62"/>
  <c r="AE20" i="1"/>
  <c r="AP45"/>
  <c r="AE38"/>
  <c r="AE43"/>
  <c r="K43"/>
  <c r="AP64"/>
</calcChain>
</file>

<file path=xl/sharedStrings.xml><?xml version="1.0" encoding="utf-8"?>
<sst xmlns="http://schemas.openxmlformats.org/spreadsheetml/2006/main" count="3290" uniqueCount="187">
  <si>
    <t>UCA_ESTS_TACQ</t>
  </si>
  <si>
    <t>S3</t>
  </si>
  <si>
    <t>A.U : 2019/2020</t>
  </si>
  <si>
    <t xml:space="preserve">                                      UCA_ESTS_TACQ</t>
  </si>
  <si>
    <t>S4</t>
  </si>
  <si>
    <t>MODULES 9 : Math et Informatique</t>
  </si>
  <si>
    <t>M10: Gestion industrielle</t>
  </si>
  <si>
    <t xml:space="preserve"> MODULES M11 : Electronique  et Microprocesseur</t>
  </si>
  <si>
    <t>MODULES M12 : Génie des Procédés</t>
  </si>
  <si>
    <t>MODULES M13: Automatique et Traitement de signal</t>
  </si>
  <si>
    <t>MODULES M14: Metrologie, Contrôle et Analyse</t>
  </si>
  <si>
    <t>MODULES M15: Projet de Fin d'Etudes</t>
  </si>
  <si>
    <t>MODULES M16 : Stages en Entreprises</t>
  </si>
  <si>
    <t>ELEMENTS DE MODULE</t>
  </si>
  <si>
    <t>AN</t>
  </si>
  <si>
    <t>STAT II</t>
  </si>
  <si>
    <t>INFO II</t>
  </si>
  <si>
    <t>MQ</t>
  </si>
  <si>
    <t>GPM</t>
  </si>
  <si>
    <t>CAO</t>
  </si>
  <si>
    <t>ELECTRO</t>
  </si>
  <si>
    <t>MICROPRO</t>
  </si>
  <si>
    <t>OP.U</t>
  </si>
  <si>
    <t>PRO &amp; R.IND</t>
  </si>
  <si>
    <t>T.PH</t>
  </si>
  <si>
    <t>Trait signal</t>
  </si>
  <si>
    <t>Autom</t>
  </si>
  <si>
    <t>METR</t>
  </si>
  <si>
    <t>CND</t>
  </si>
  <si>
    <t>MA.PX</t>
  </si>
  <si>
    <t>PFE</t>
  </si>
  <si>
    <t>STAGE1</t>
  </si>
  <si>
    <t>STAGE2</t>
  </si>
  <si>
    <t>COEFFICIENT</t>
  </si>
  <si>
    <t>N°</t>
  </si>
  <si>
    <t>Nom</t>
  </si>
  <si>
    <t xml:space="preserve">  Prénom</t>
  </si>
  <si>
    <t>AR</t>
  </si>
  <si>
    <t>NR</t>
  </si>
  <si>
    <t>MOY</t>
  </si>
  <si>
    <t>DECISION</t>
  </si>
  <si>
    <t>moy générale</t>
  </si>
  <si>
    <t xml:space="preserve">ABOURIDA    </t>
  </si>
  <si>
    <t xml:space="preserve"> HIND                 </t>
  </si>
  <si>
    <t>V</t>
  </si>
  <si>
    <t>AHMANNA</t>
  </si>
  <si>
    <t>LAILA</t>
  </si>
  <si>
    <t>AIT LAQTIB</t>
  </si>
  <si>
    <t>Oumaima</t>
  </si>
  <si>
    <t xml:space="preserve">AMAL          </t>
  </si>
  <si>
    <t xml:space="preserve">ABDELHADI                </t>
  </si>
  <si>
    <t xml:space="preserve">ATIF     </t>
  </si>
  <si>
    <t xml:space="preserve">NOUHAILA                 </t>
  </si>
  <si>
    <t xml:space="preserve">BELBHIRIYA      </t>
  </si>
  <si>
    <t xml:space="preserve"> EL MEHDI           </t>
  </si>
  <si>
    <t xml:space="preserve">BELBIADO             </t>
  </si>
  <si>
    <t xml:space="preserve"> AHMED                </t>
  </si>
  <si>
    <t xml:space="preserve">BENANE           </t>
  </si>
  <si>
    <t xml:space="preserve">MAROUANE               </t>
  </si>
  <si>
    <t xml:space="preserve">BENLACHGUER        </t>
  </si>
  <si>
    <t xml:space="preserve"> SAADIA            </t>
  </si>
  <si>
    <t xml:space="preserve">BIAZ               </t>
  </si>
  <si>
    <t xml:space="preserve">HATIM                    </t>
  </si>
  <si>
    <t xml:space="preserve">BOUJI   </t>
  </si>
  <si>
    <t xml:space="preserve">ABDENNASSER             </t>
  </si>
  <si>
    <t xml:space="preserve">BOUMERIEM            </t>
  </si>
  <si>
    <t xml:space="preserve"> AMAL                </t>
  </si>
  <si>
    <t xml:space="preserve">BOUMHAOUI      </t>
  </si>
  <si>
    <t xml:space="preserve">MOHAMMED            </t>
  </si>
  <si>
    <t xml:space="preserve">BOUTAS            </t>
  </si>
  <si>
    <t xml:space="preserve">HALIMA                 </t>
  </si>
  <si>
    <t xml:space="preserve">BOUWARDA        </t>
  </si>
  <si>
    <t xml:space="preserve">MOHAMED              </t>
  </si>
  <si>
    <t xml:space="preserve">DAIKIRA     </t>
  </si>
  <si>
    <t xml:space="preserve"> IMANE                 </t>
  </si>
  <si>
    <t xml:space="preserve">DOUIB           </t>
  </si>
  <si>
    <t xml:space="preserve">EL MEHDI                </t>
  </si>
  <si>
    <t xml:space="preserve">EL AASSEL        </t>
  </si>
  <si>
    <t xml:space="preserve">RHIZLANE            </t>
  </si>
  <si>
    <t xml:space="preserve">EL KHOUSSI   </t>
  </si>
  <si>
    <t xml:space="preserve"> EL GHALIA          </t>
  </si>
  <si>
    <t>EL KOI</t>
  </si>
  <si>
    <t>Hajar</t>
  </si>
  <si>
    <t xml:space="preserve">EL MANSOURI    </t>
  </si>
  <si>
    <t xml:space="preserve">LAYLA             </t>
  </si>
  <si>
    <t xml:space="preserve">EL MESKINE        </t>
  </si>
  <si>
    <t xml:space="preserve"> CHAIMAA            </t>
  </si>
  <si>
    <t xml:space="preserve">ELBOUKHARY       </t>
  </si>
  <si>
    <t xml:space="preserve"> RACHID             </t>
  </si>
  <si>
    <t xml:space="preserve">ELHARDI </t>
  </si>
  <si>
    <t>Ghizlane</t>
  </si>
  <si>
    <t xml:space="preserve">ELKAJRAOUI           </t>
  </si>
  <si>
    <t xml:space="preserve">KAOUTAR            </t>
  </si>
  <si>
    <t xml:space="preserve">ELMADKOURY  </t>
  </si>
  <si>
    <t xml:space="preserve">FATIMA EZZAHRA     </t>
  </si>
  <si>
    <t xml:space="preserve">ESSELMOUNI            </t>
  </si>
  <si>
    <t xml:space="preserve">IMANE              </t>
  </si>
  <si>
    <t xml:space="preserve">FARIH </t>
  </si>
  <si>
    <t xml:space="preserve"> Asmae</t>
  </si>
  <si>
    <t xml:space="preserve">GHAZLANI      </t>
  </si>
  <si>
    <t xml:space="preserve"> OTHMANE              </t>
  </si>
  <si>
    <t xml:space="preserve">HABBARI          </t>
  </si>
  <si>
    <t xml:space="preserve">SALMA                 </t>
  </si>
  <si>
    <t xml:space="preserve">HAJKHLIFA          </t>
  </si>
  <si>
    <t xml:space="preserve"> WISAL               </t>
  </si>
  <si>
    <t xml:space="preserve">HAMOUCHI            </t>
  </si>
  <si>
    <t xml:space="preserve">ABDELLAH             </t>
  </si>
  <si>
    <t xml:space="preserve">HRIDIM    </t>
  </si>
  <si>
    <t xml:space="preserve"> WAFAA                  </t>
  </si>
  <si>
    <t xml:space="preserve">IDELHADJ        </t>
  </si>
  <si>
    <t xml:space="preserve">AAFRAE               </t>
  </si>
  <si>
    <t xml:space="preserve">IDRISSI               </t>
  </si>
  <si>
    <t xml:space="preserve">ALI                   </t>
  </si>
  <si>
    <t xml:space="preserve">JOUDA   </t>
  </si>
  <si>
    <t xml:space="preserve"> HIND                    </t>
  </si>
  <si>
    <t xml:space="preserve">KABRANE               </t>
  </si>
  <si>
    <t xml:space="preserve"> HAMZA                 </t>
  </si>
  <si>
    <t xml:space="preserve">KHOUIL             </t>
  </si>
  <si>
    <t xml:space="preserve">NOURE                  </t>
  </si>
  <si>
    <t xml:space="preserve">LAGRIDA     </t>
  </si>
  <si>
    <t xml:space="preserve">OUMAIMA               </t>
  </si>
  <si>
    <t xml:space="preserve">LAHMAR             </t>
  </si>
  <si>
    <t xml:space="preserve">MADIHA                 </t>
  </si>
  <si>
    <t xml:space="preserve">LAMQARI     </t>
  </si>
  <si>
    <t xml:space="preserve"> IBTISAM               </t>
  </si>
  <si>
    <t xml:space="preserve">LAMZARA      </t>
  </si>
  <si>
    <t xml:space="preserve">YASSINE               </t>
  </si>
  <si>
    <t xml:space="preserve">LANDAOUI          </t>
  </si>
  <si>
    <t xml:space="preserve">YAHYA                </t>
  </si>
  <si>
    <t xml:space="preserve">MECHIOUKHI   </t>
  </si>
  <si>
    <t xml:space="preserve">SOUMIA             </t>
  </si>
  <si>
    <t xml:space="preserve">MOURAD                 </t>
  </si>
  <si>
    <t xml:space="preserve"> DOUHA                  </t>
  </si>
  <si>
    <t xml:space="preserve">MOUSTAHY            </t>
  </si>
  <si>
    <t xml:space="preserve"> MERYEM               </t>
  </si>
  <si>
    <t xml:space="preserve">MZOURI              </t>
  </si>
  <si>
    <t xml:space="preserve"> RIHAB                  </t>
  </si>
  <si>
    <t xml:space="preserve">NAKIRI        </t>
  </si>
  <si>
    <t xml:space="preserve">MOHAMED AMINE          </t>
  </si>
  <si>
    <t xml:space="preserve">NJOUMI              </t>
  </si>
  <si>
    <t xml:space="preserve">KAMAL                  </t>
  </si>
  <si>
    <t xml:space="preserve">QERQOURI         </t>
  </si>
  <si>
    <t xml:space="preserve">ASSIYA               </t>
  </si>
  <si>
    <t xml:space="preserve">RHALMI                  </t>
  </si>
  <si>
    <t xml:space="preserve">RIM                    </t>
  </si>
  <si>
    <t>RHOZIYL</t>
  </si>
  <si>
    <t xml:space="preserve"> Ikram</t>
  </si>
  <si>
    <t xml:space="preserve">SABER              </t>
  </si>
  <si>
    <t xml:space="preserve"> OUMAIMA                 </t>
  </si>
  <si>
    <t xml:space="preserve">SARGALI                 </t>
  </si>
  <si>
    <t xml:space="preserve">HAMZA                 </t>
  </si>
  <si>
    <t xml:space="preserve">SIARI </t>
  </si>
  <si>
    <t>HAITAM</t>
  </si>
  <si>
    <t xml:space="preserve">SIDKI </t>
  </si>
  <si>
    <t xml:space="preserve"> FATIMA-EZZAHRA          </t>
  </si>
  <si>
    <t xml:space="preserve">TADISTE    </t>
  </si>
  <si>
    <t xml:space="preserve">MERYEM                </t>
  </si>
  <si>
    <t xml:space="preserve">TAOUBI        </t>
  </si>
  <si>
    <t xml:space="preserve">YASMINE                </t>
  </si>
  <si>
    <t xml:space="preserve">TAOUFIKALLAH          </t>
  </si>
  <si>
    <t xml:space="preserve"> SOUAD            </t>
  </si>
  <si>
    <t xml:space="preserve">TAZZIT           </t>
  </si>
  <si>
    <t xml:space="preserve">HANANE                 </t>
  </si>
  <si>
    <t xml:space="preserve">TORCHI             </t>
  </si>
  <si>
    <t xml:space="preserve"> IMANE                  </t>
  </si>
  <si>
    <t xml:space="preserve">YADINE </t>
  </si>
  <si>
    <t xml:space="preserve"> ABDERRAHMANE </t>
  </si>
  <si>
    <t xml:space="preserve">ZYANE            </t>
  </si>
  <si>
    <t xml:space="preserve"> LAMIAA                  </t>
  </si>
  <si>
    <t>MoyGénS1S2</t>
  </si>
  <si>
    <t>moy généS3S4</t>
  </si>
  <si>
    <t>MoySortie</t>
  </si>
  <si>
    <t>DECISION DU JURY</t>
  </si>
  <si>
    <t>MENTION</t>
  </si>
  <si>
    <t>ADMISE</t>
  </si>
  <si>
    <t>T.BIEN</t>
  </si>
  <si>
    <t>A.BIEN</t>
  </si>
  <si>
    <t>BIEN</t>
  </si>
  <si>
    <t>ADMIS</t>
  </si>
  <si>
    <t>M9</t>
  </si>
  <si>
    <t>M10</t>
  </si>
  <si>
    <t>M11</t>
  </si>
  <si>
    <t>M12</t>
  </si>
  <si>
    <t>M13</t>
  </si>
  <si>
    <t>M14</t>
  </si>
  <si>
    <t>M15</t>
  </si>
  <si>
    <t>M16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</si>
</sst>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1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164" fontId="4" fillId="3" borderId="11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164" fontId="0" fillId="0" borderId="9" xfId="0" applyNumberForma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49" fontId="9" fillId="0" borderId="9" xfId="0" applyNumberFormat="1" applyFont="1" applyBorder="1"/>
    <xf numFmtId="49" fontId="9" fillId="2" borderId="9" xfId="0" applyNumberFormat="1" applyFont="1" applyFill="1" applyBorder="1"/>
    <xf numFmtId="0" fontId="10" fillId="2" borderId="9" xfId="0" applyFont="1" applyFill="1" applyBorder="1"/>
    <xf numFmtId="14" fontId="10" fillId="2" borderId="9" xfId="0" applyNumberFormat="1" applyFont="1" applyFill="1" applyBorder="1"/>
    <xf numFmtId="0" fontId="1" fillId="0" borderId="9" xfId="0" applyFont="1" applyBorder="1"/>
    <xf numFmtId="164" fontId="4" fillId="2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horizontal="center" vertical="center"/>
    </xf>
    <xf numFmtId="164" fontId="0" fillId="4" borderId="9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164" fontId="0" fillId="4" borderId="1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left" vertical="center"/>
    </xf>
    <xf numFmtId="1" fontId="0" fillId="4" borderId="10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A68"/>
  <sheetViews>
    <sheetView topLeftCell="BA1" workbookViewId="0">
      <selection activeCell="BF21" sqref="BF21"/>
    </sheetView>
  </sheetViews>
  <sheetFormatPr baseColWidth="10" defaultRowHeight="14.4"/>
  <cols>
    <col min="1" max="1" width="4.88671875" style="7" customWidth="1"/>
    <col min="2" max="2" width="13.5546875" style="7" customWidth="1"/>
    <col min="3" max="3" width="12.5546875" style="7" customWidth="1"/>
    <col min="4" max="4" width="6.5546875" style="7" customWidth="1"/>
    <col min="5" max="5" width="4.33203125" style="7" customWidth="1"/>
    <col min="6" max="6" width="6.33203125" style="7" customWidth="1"/>
    <col min="7" max="7" width="5.6640625" style="7" customWidth="1"/>
    <col min="8" max="8" width="8" style="7" customWidth="1"/>
    <col min="9" max="9" width="5.6640625" style="7" customWidth="1"/>
    <col min="10" max="10" width="9.109375" style="7" customWidth="1"/>
    <col min="11" max="11" width="8.33203125" style="7" customWidth="1"/>
    <col min="12" max="12" width="5.44140625" style="7" customWidth="1"/>
    <col min="13" max="13" width="14.6640625" style="7" customWidth="1"/>
    <col min="14" max="14" width="11.88671875" style="7" customWidth="1"/>
    <col min="15" max="15" width="6.5546875" style="7" customWidth="1"/>
    <col min="16" max="16" width="6.109375" style="7" customWidth="1"/>
    <col min="17" max="17" width="6.88671875" style="7" customWidth="1"/>
    <col min="18" max="18" width="5" style="7" customWidth="1"/>
    <col min="19" max="19" width="7.109375" style="7" customWidth="1"/>
    <col min="20" max="20" width="5.6640625" style="7" customWidth="1"/>
    <col min="21" max="21" width="7.109375" style="7" customWidth="1"/>
    <col min="22" max="22" width="9.109375" style="7" customWidth="1"/>
    <col min="23" max="23" width="6" style="7" customWidth="1"/>
    <col min="24" max="24" width="13.109375" style="7" customWidth="1"/>
    <col min="25" max="25" width="12.109375" style="7" customWidth="1"/>
    <col min="26" max="26" width="8.5546875" style="7" customWidth="1"/>
    <col min="27" max="27" width="6.44140625" style="7" customWidth="1"/>
    <col min="28" max="28" width="10.5546875" style="7" customWidth="1"/>
    <col min="29" max="29" width="6.109375" style="7" customWidth="1"/>
    <col min="30" max="30" width="11.88671875" style="7" customWidth="1"/>
    <col min="31" max="31" width="12.109375" style="7" customWidth="1"/>
    <col min="32" max="32" width="5.109375" style="7" customWidth="1"/>
    <col min="33" max="33" width="13.44140625" style="7" customWidth="1"/>
    <col min="34" max="34" width="11.5546875" style="7" customWidth="1"/>
    <col min="35" max="35" width="7.109375" style="7" customWidth="1"/>
    <col min="36" max="36" width="6" style="7" customWidth="1"/>
    <col min="37" max="37" width="9.33203125" style="7" customWidth="1"/>
    <col min="38" max="38" width="5.6640625" style="7" customWidth="1"/>
    <col min="39" max="39" width="6.5546875" style="7" customWidth="1"/>
    <col min="40" max="40" width="4" style="7" customWidth="1"/>
    <col min="41" max="41" width="7.6640625" style="7" customWidth="1"/>
    <col min="42" max="42" width="7.5546875" style="7" customWidth="1"/>
    <col min="43" max="43" width="5.109375" style="7" customWidth="1"/>
    <col min="44" max="44" width="13.44140625" style="7" customWidth="1"/>
    <col min="45" max="45" width="11.6640625" style="7" customWidth="1"/>
    <col min="46" max="46" width="11.44140625" style="7"/>
    <col min="47" max="47" width="7.44140625" style="7" customWidth="1"/>
    <col min="48" max="48" width="8.6640625" style="7" customWidth="1"/>
    <col min="49" max="49" width="6.44140625" style="7" customWidth="1"/>
    <col min="50" max="50" width="8.109375" style="7" customWidth="1"/>
    <col min="51" max="51" width="12.109375" style="7" customWidth="1"/>
    <col min="52" max="52" width="4.5546875" style="7" customWidth="1"/>
    <col min="53" max="53" width="14" style="7" customWidth="1"/>
    <col min="54" max="54" width="12.33203125" style="7" customWidth="1"/>
    <col min="55" max="55" width="7.6640625" style="7" customWidth="1"/>
    <col min="56" max="56" width="5.44140625" style="7" customWidth="1"/>
    <col min="57" max="57" width="6.88671875" style="7" customWidth="1"/>
    <col min="58" max="58" width="5.109375" style="7" customWidth="1"/>
    <col min="59" max="59" width="7.6640625" style="7" customWidth="1"/>
    <col min="60" max="60" width="5.88671875" style="7" customWidth="1"/>
    <col min="61" max="61" width="7" style="7" customWidth="1"/>
    <col min="62" max="62" width="8.6640625" style="7" customWidth="1"/>
    <col min="63" max="63" width="7.44140625" style="7" customWidth="1"/>
    <col min="64" max="64" width="14.44140625" style="7" customWidth="1"/>
    <col min="65" max="65" width="14.5546875" style="7" customWidth="1"/>
    <col min="66" max="69" width="11.44140625" style="7"/>
    <col min="70" max="70" width="6.44140625" style="7" customWidth="1"/>
    <col min="71" max="71" width="13.6640625" style="7" customWidth="1"/>
    <col min="72" max="72" width="11.88671875" style="7" customWidth="1"/>
    <col min="73" max="73" width="7" style="7" customWidth="1"/>
    <col min="74" max="74" width="3.88671875" style="7" customWidth="1"/>
    <col min="75" max="75" width="6.5546875" style="7" customWidth="1"/>
    <col min="76" max="76" width="5.109375" style="7" customWidth="1"/>
    <col min="77" max="77" width="8.6640625" style="7" customWidth="1"/>
    <col min="78" max="78" width="9.109375" style="7" customWidth="1"/>
    <col min="79" max="79" width="11.6640625" style="7" customWidth="1"/>
    <col min="80" max="256" width="11.44140625" style="7"/>
    <col min="257" max="257" width="4.88671875" style="7" customWidth="1"/>
    <col min="258" max="258" width="13.5546875" style="7" customWidth="1"/>
    <col min="259" max="259" width="12.5546875" style="7" customWidth="1"/>
    <col min="260" max="260" width="6.5546875" style="7" customWidth="1"/>
    <col min="261" max="261" width="4.33203125" style="7" customWidth="1"/>
    <col min="262" max="262" width="6.33203125" style="7" customWidth="1"/>
    <col min="263" max="263" width="5.6640625" style="7" customWidth="1"/>
    <col min="264" max="264" width="8" style="7" customWidth="1"/>
    <col min="265" max="265" width="5.6640625" style="7" customWidth="1"/>
    <col min="266" max="266" width="9.109375" style="7" customWidth="1"/>
    <col min="267" max="267" width="8.33203125" style="7" customWidth="1"/>
    <col min="268" max="268" width="5.44140625" style="7" customWidth="1"/>
    <col min="269" max="269" width="14.6640625" style="7" customWidth="1"/>
    <col min="270" max="270" width="11.88671875" style="7" customWidth="1"/>
    <col min="271" max="271" width="6.5546875" style="7" customWidth="1"/>
    <col min="272" max="272" width="6.109375" style="7" customWidth="1"/>
    <col min="273" max="273" width="6.88671875" style="7" customWidth="1"/>
    <col min="274" max="274" width="5" style="7" customWidth="1"/>
    <col min="275" max="275" width="7.109375" style="7" customWidth="1"/>
    <col min="276" max="276" width="5.6640625" style="7" customWidth="1"/>
    <col min="277" max="277" width="7.109375" style="7" customWidth="1"/>
    <col min="278" max="278" width="9.109375" style="7" customWidth="1"/>
    <col min="279" max="279" width="6" style="7" customWidth="1"/>
    <col min="280" max="280" width="13.109375" style="7" customWidth="1"/>
    <col min="281" max="281" width="12.109375" style="7" customWidth="1"/>
    <col min="282" max="282" width="8.5546875" style="7" customWidth="1"/>
    <col min="283" max="283" width="6.44140625" style="7" customWidth="1"/>
    <col min="284" max="284" width="10.5546875" style="7" customWidth="1"/>
    <col min="285" max="285" width="6.109375" style="7" customWidth="1"/>
    <col min="286" max="286" width="11.88671875" style="7" customWidth="1"/>
    <col min="287" max="287" width="12.109375" style="7" customWidth="1"/>
    <col min="288" max="288" width="5.109375" style="7" customWidth="1"/>
    <col min="289" max="289" width="13.44140625" style="7" customWidth="1"/>
    <col min="290" max="290" width="11.5546875" style="7" customWidth="1"/>
    <col min="291" max="291" width="7.109375" style="7" customWidth="1"/>
    <col min="292" max="292" width="6" style="7" customWidth="1"/>
    <col min="293" max="293" width="9.33203125" style="7" customWidth="1"/>
    <col min="294" max="294" width="5.6640625" style="7" customWidth="1"/>
    <col min="295" max="295" width="6.5546875" style="7" customWidth="1"/>
    <col min="296" max="296" width="4" style="7" customWidth="1"/>
    <col min="297" max="297" width="7.6640625" style="7" customWidth="1"/>
    <col min="298" max="298" width="7.5546875" style="7" customWidth="1"/>
    <col min="299" max="299" width="5.109375" style="7" customWidth="1"/>
    <col min="300" max="300" width="13.44140625" style="7" customWidth="1"/>
    <col min="301" max="301" width="11.6640625" style="7" customWidth="1"/>
    <col min="302" max="302" width="11.44140625" style="7"/>
    <col min="303" max="303" width="7.44140625" style="7" customWidth="1"/>
    <col min="304" max="304" width="8.6640625" style="7" customWidth="1"/>
    <col min="305" max="305" width="6.44140625" style="7" customWidth="1"/>
    <col min="306" max="306" width="8.109375" style="7" customWidth="1"/>
    <col min="307" max="307" width="12.109375" style="7" customWidth="1"/>
    <col min="308" max="308" width="4.5546875" style="7" customWidth="1"/>
    <col min="309" max="309" width="14" style="7" customWidth="1"/>
    <col min="310" max="310" width="12.33203125" style="7" customWidth="1"/>
    <col min="311" max="311" width="7.6640625" style="7" customWidth="1"/>
    <col min="312" max="312" width="5.44140625" style="7" customWidth="1"/>
    <col min="313" max="313" width="6.88671875" style="7" customWidth="1"/>
    <col min="314" max="314" width="5.109375" style="7" customWidth="1"/>
    <col min="315" max="315" width="7.6640625" style="7" customWidth="1"/>
    <col min="316" max="316" width="5.88671875" style="7" customWidth="1"/>
    <col min="317" max="317" width="7" style="7" customWidth="1"/>
    <col min="318" max="318" width="8.6640625" style="7" customWidth="1"/>
    <col min="319" max="319" width="7.44140625" style="7" customWidth="1"/>
    <col min="320" max="320" width="14.44140625" style="7" customWidth="1"/>
    <col min="321" max="321" width="14.5546875" style="7" customWidth="1"/>
    <col min="322" max="325" width="11.44140625" style="7"/>
    <col min="326" max="326" width="6.44140625" style="7" customWidth="1"/>
    <col min="327" max="327" width="13.6640625" style="7" customWidth="1"/>
    <col min="328" max="328" width="11.88671875" style="7" customWidth="1"/>
    <col min="329" max="329" width="7" style="7" customWidth="1"/>
    <col min="330" max="330" width="3.88671875" style="7" customWidth="1"/>
    <col min="331" max="331" width="6.5546875" style="7" customWidth="1"/>
    <col min="332" max="332" width="5.109375" style="7" customWidth="1"/>
    <col min="333" max="333" width="8.6640625" style="7" customWidth="1"/>
    <col min="334" max="334" width="9.109375" style="7" customWidth="1"/>
    <col min="335" max="335" width="11.6640625" style="7" customWidth="1"/>
    <col min="336" max="512" width="11.44140625" style="7"/>
    <col min="513" max="513" width="4.88671875" style="7" customWidth="1"/>
    <col min="514" max="514" width="13.5546875" style="7" customWidth="1"/>
    <col min="515" max="515" width="12.5546875" style="7" customWidth="1"/>
    <col min="516" max="516" width="6.5546875" style="7" customWidth="1"/>
    <col min="517" max="517" width="4.33203125" style="7" customWidth="1"/>
    <col min="518" max="518" width="6.33203125" style="7" customWidth="1"/>
    <col min="519" max="519" width="5.6640625" style="7" customWidth="1"/>
    <col min="520" max="520" width="8" style="7" customWidth="1"/>
    <col min="521" max="521" width="5.6640625" style="7" customWidth="1"/>
    <col min="522" max="522" width="9.109375" style="7" customWidth="1"/>
    <col min="523" max="523" width="8.33203125" style="7" customWidth="1"/>
    <col min="524" max="524" width="5.44140625" style="7" customWidth="1"/>
    <col min="525" max="525" width="14.6640625" style="7" customWidth="1"/>
    <col min="526" max="526" width="11.88671875" style="7" customWidth="1"/>
    <col min="527" max="527" width="6.5546875" style="7" customWidth="1"/>
    <col min="528" max="528" width="6.109375" style="7" customWidth="1"/>
    <col min="529" max="529" width="6.88671875" style="7" customWidth="1"/>
    <col min="530" max="530" width="5" style="7" customWidth="1"/>
    <col min="531" max="531" width="7.109375" style="7" customWidth="1"/>
    <col min="532" max="532" width="5.6640625" style="7" customWidth="1"/>
    <col min="533" max="533" width="7.109375" style="7" customWidth="1"/>
    <col min="534" max="534" width="9.109375" style="7" customWidth="1"/>
    <col min="535" max="535" width="6" style="7" customWidth="1"/>
    <col min="536" max="536" width="13.109375" style="7" customWidth="1"/>
    <col min="537" max="537" width="12.109375" style="7" customWidth="1"/>
    <col min="538" max="538" width="8.5546875" style="7" customWidth="1"/>
    <col min="539" max="539" width="6.44140625" style="7" customWidth="1"/>
    <col min="540" max="540" width="10.5546875" style="7" customWidth="1"/>
    <col min="541" max="541" width="6.109375" style="7" customWidth="1"/>
    <col min="542" max="542" width="11.88671875" style="7" customWidth="1"/>
    <col min="543" max="543" width="12.109375" style="7" customWidth="1"/>
    <col min="544" max="544" width="5.109375" style="7" customWidth="1"/>
    <col min="545" max="545" width="13.44140625" style="7" customWidth="1"/>
    <col min="546" max="546" width="11.5546875" style="7" customWidth="1"/>
    <col min="547" max="547" width="7.109375" style="7" customWidth="1"/>
    <col min="548" max="548" width="6" style="7" customWidth="1"/>
    <col min="549" max="549" width="9.33203125" style="7" customWidth="1"/>
    <col min="550" max="550" width="5.6640625" style="7" customWidth="1"/>
    <col min="551" max="551" width="6.5546875" style="7" customWidth="1"/>
    <col min="552" max="552" width="4" style="7" customWidth="1"/>
    <col min="553" max="553" width="7.6640625" style="7" customWidth="1"/>
    <col min="554" max="554" width="7.5546875" style="7" customWidth="1"/>
    <col min="555" max="555" width="5.109375" style="7" customWidth="1"/>
    <col min="556" max="556" width="13.44140625" style="7" customWidth="1"/>
    <col min="557" max="557" width="11.6640625" style="7" customWidth="1"/>
    <col min="558" max="558" width="11.44140625" style="7"/>
    <col min="559" max="559" width="7.44140625" style="7" customWidth="1"/>
    <col min="560" max="560" width="8.6640625" style="7" customWidth="1"/>
    <col min="561" max="561" width="6.44140625" style="7" customWidth="1"/>
    <col min="562" max="562" width="8.109375" style="7" customWidth="1"/>
    <col min="563" max="563" width="12.109375" style="7" customWidth="1"/>
    <col min="564" max="564" width="4.5546875" style="7" customWidth="1"/>
    <col min="565" max="565" width="14" style="7" customWidth="1"/>
    <col min="566" max="566" width="12.33203125" style="7" customWidth="1"/>
    <col min="567" max="567" width="7.6640625" style="7" customWidth="1"/>
    <col min="568" max="568" width="5.44140625" style="7" customWidth="1"/>
    <col min="569" max="569" width="6.88671875" style="7" customWidth="1"/>
    <col min="570" max="570" width="5.109375" style="7" customWidth="1"/>
    <col min="571" max="571" width="7.6640625" style="7" customWidth="1"/>
    <col min="572" max="572" width="5.88671875" style="7" customWidth="1"/>
    <col min="573" max="573" width="7" style="7" customWidth="1"/>
    <col min="574" max="574" width="8.6640625" style="7" customWidth="1"/>
    <col min="575" max="575" width="7.44140625" style="7" customWidth="1"/>
    <col min="576" max="576" width="14.44140625" style="7" customWidth="1"/>
    <col min="577" max="577" width="14.5546875" style="7" customWidth="1"/>
    <col min="578" max="581" width="11.44140625" style="7"/>
    <col min="582" max="582" width="6.44140625" style="7" customWidth="1"/>
    <col min="583" max="583" width="13.6640625" style="7" customWidth="1"/>
    <col min="584" max="584" width="11.88671875" style="7" customWidth="1"/>
    <col min="585" max="585" width="7" style="7" customWidth="1"/>
    <col min="586" max="586" width="3.88671875" style="7" customWidth="1"/>
    <col min="587" max="587" width="6.5546875" style="7" customWidth="1"/>
    <col min="588" max="588" width="5.109375" style="7" customWidth="1"/>
    <col min="589" max="589" width="8.6640625" style="7" customWidth="1"/>
    <col min="590" max="590" width="9.109375" style="7" customWidth="1"/>
    <col min="591" max="591" width="11.6640625" style="7" customWidth="1"/>
    <col min="592" max="768" width="11.44140625" style="7"/>
    <col min="769" max="769" width="4.88671875" style="7" customWidth="1"/>
    <col min="770" max="770" width="13.5546875" style="7" customWidth="1"/>
    <col min="771" max="771" width="12.5546875" style="7" customWidth="1"/>
    <col min="772" max="772" width="6.5546875" style="7" customWidth="1"/>
    <col min="773" max="773" width="4.33203125" style="7" customWidth="1"/>
    <col min="774" max="774" width="6.33203125" style="7" customWidth="1"/>
    <col min="775" max="775" width="5.6640625" style="7" customWidth="1"/>
    <col min="776" max="776" width="8" style="7" customWidth="1"/>
    <col min="777" max="777" width="5.6640625" style="7" customWidth="1"/>
    <col min="778" max="778" width="9.109375" style="7" customWidth="1"/>
    <col min="779" max="779" width="8.33203125" style="7" customWidth="1"/>
    <col min="780" max="780" width="5.44140625" style="7" customWidth="1"/>
    <col min="781" max="781" width="14.6640625" style="7" customWidth="1"/>
    <col min="782" max="782" width="11.88671875" style="7" customWidth="1"/>
    <col min="783" max="783" width="6.5546875" style="7" customWidth="1"/>
    <col min="784" max="784" width="6.109375" style="7" customWidth="1"/>
    <col min="785" max="785" width="6.88671875" style="7" customWidth="1"/>
    <col min="786" max="786" width="5" style="7" customWidth="1"/>
    <col min="787" max="787" width="7.109375" style="7" customWidth="1"/>
    <col min="788" max="788" width="5.6640625" style="7" customWidth="1"/>
    <col min="789" max="789" width="7.109375" style="7" customWidth="1"/>
    <col min="790" max="790" width="9.109375" style="7" customWidth="1"/>
    <col min="791" max="791" width="6" style="7" customWidth="1"/>
    <col min="792" max="792" width="13.109375" style="7" customWidth="1"/>
    <col min="793" max="793" width="12.109375" style="7" customWidth="1"/>
    <col min="794" max="794" width="8.5546875" style="7" customWidth="1"/>
    <col min="795" max="795" width="6.44140625" style="7" customWidth="1"/>
    <col min="796" max="796" width="10.5546875" style="7" customWidth="1"/>
    <col min="797" max="797" width="6.109375" style="7" customWidth="1"/>
    <col min="798" max="798" width="11.88671875" style="7" customWidth="1"/>
    <col min="799" max="799" width="12.109375" style="7" customWidth="1"/>
    <col min="800" max="800" width="5.109375" style="7" customWidth="1"/>
    <col min="801" max="801" width="13.44140625" style="7" customWidth="1"/>
    <col min="802" max="802" width="11.5546875" style="7" customWidth="1"/>
    <col min="803" max="803" width="7.109375" style="7" customWidth="1"/>
    <col min="804" max="804" width="6" style="7" customWidth="1"/>
    <col min="805" max="805" width="9.33203125" style="7" customWidth="1"/>
    <col min="806" max="806" width="5.6640625" style="7" customWidth="1"/>
    <col min="807" max="807" width="6.5546875" style="7" customWidth="1"/>
    <col min="808" max="808" width="4" style="7" customWidth="1"/>
    <col min="809" max="809" width="7.6640625" style="7" customWidth="1"/>
    <col min="810" max="810" width="7.5546875" style="7" customWidth="1"/>
    <col min="811" max="811" width="5.109375" style="7" customWidth="1"/>
    <col min="812" max="812" width="13.44140625" style="7" customWidth="1"/>
    <col min="813" max="813" width="11.6640625" style="7" customWidth="1"/>
    <col min="814" max="814" width="11.44140625" style="7"/>
    <col min="815" max="815" width="7.44140625" style="7" customWidth="1"/>
    <col min="816" max="816" width="8.6640625" style="7" customWidth="1"/>
    <col min="817" max="817" width="6.44140625" style="7" customWidth="1"/>
    <col min="818" max="818" width="8.109375" style="7" customWidth="1"/>
    <col min="819" max="819" width="12.109375" style="7" customWidth="1"/>
    <col min="820" max="820" width="4.5546875" style="7" customWidth="1"/>
    <col min="821" max="821" width="14" style="7" customWidth="1"/>
    <col min="822" max="822" width="12.33203125" style="7" customWidth="1"/>
    <col min="823" max="823" width="7.6640625" style="7" customWidth="1"/>
    <col min="824" max="824" width="5.44140625" style="7" customWidth="1"/>
    <col min="825" max="825" width="6.88671875" style="7" customWidth="1"/>
    <col min="826" max="826" width="5.109375" style="7" customWidth="1"/>
    <col min="827" max="827" width="7.6640625" style="7" customWidth="1"/>
    <col min="828" max="828" width="5.88671875" style="7" customWidth="1"/>
    <col min="829" max="829" width="7" style="7" customWidth="1"/>
    <col min="830" max="830" width="8.6640625" style="7" customWidth="1"/>
    <col min="831" max="831" width="7.44140625" style="7" customWidth="1"/>
    <col min="832" max="832" width="14.44140625" style="7" customWidth="1"/>
    <col min="833" max="833" width="14.5546875" style="7" customWidth="1"/>
    <col min="834" max="837" width="11.44140625" style="7"/>
    <col min="838" max="838" width="6.44140625" style="7" customWidth="1"/>
    <col min="839" max="839" width="13.6640625" style="7" customWidth="1"/>
    <col min="840" max="840" width="11.88671875" style="7" customWidth="1"/>
    <col min="841" max="841" width="7" style="7" customWidth="1"/>
    <col min="842" max="842" width="3.88671875" style="7" customWidth="1"/>
    <col min="843" max="843" width="6.5546875" style="7" customWidth="1"/>
    <col min="844" max="844" width="5.109375" style="7" customWidth="1"/>
    <col min="845" max="845" width="8.6640625" style="7" customWidth="1"/>
    <col min="846" max="846" width="9.109375" style="7" customWidth="1"/>
    <col min="847" max="847" width="11.6640625" style="7" customWidth="1"/>
    <col min="848" max="1024" width="11.44140625" style="7"/>
    <col min="1025" max="1025" width="4.88671875" style="7" customWidth="1"/>
    <col min="1026" max="1026" width="13.5546875" style="7" customWidth="1"/>
    <col min="1027" max="1027" width="12.5546875" style="7" customWidth="1"/>
    <col min="1028" max="1028" width="6.5546875" style="7" customWidth="1"/>
    <col min="1029" max="1029" width="4.33203125" style="7" customWidth="1"/>
    <col min="1030" max="1030" width="6.33203125" style="7" customWidth="1"/>
    <col min="1031" max="1031" width="5.6640625" style="7" customWidth="1"/>
    <col min="1032" max="1032" width="8" style="7" customWidth="1"/>
    <col min="1033" max="1033" width="5.6640625" style="7" customWidth="1"/>
    <col min="1034" max="1034" width="9.109375" style="7" customWidth="1"/>
    <col min="1035" max="1035" width="8.33203125" style="7" customWidth="1"/>
    <col min="1036" max="1036" width="5.44140625" style="7" customWidth="1"/>
    <col min="1037" max="1037" width="14.6640625" style="7" customWidth="1"/>
    <col min="1038" max="1038" width="11.88671875" style="7" customWidth="1"/>
    <col min="1039" max="1039" width="6.5546875" style="7" customWidth="1"/>
    <col min="1040" max="1040" width="6.109375" style="7" customWidth="1"/>
    <col min="1041" max="1041" width="6.88671875" style="7" customWidth="1"/>
    <col min="1042" max="1042" width="5" style="7" customWidth="1"/>
    <col min="1043" max="1043" width="7.109375" style="7" customWidth="1"/>
    <col min="1044" max="1044" width="5.6640625" style="7" customWidth="1"/>
    <col min="1045" max="1045" width="7.109375" style="7" customWidth="1"/>
    <col min="1046" max="1046" width="9.109375" style="7" customWidth="1"/>
    <col min="1047" max="1047" width="6" style="7" customWidth="1"/>
    <col min="1048" max="1048" width="13.109375" style="7" customWidth="1"/>
    <col min="1049" max="1049" width="12.109375" style="7" customWidth="1"/>
    <col min="1050" max="1050" width="8.5546875" style="7" customWidth="1"/>
    <col min="1051" max="1051" width="6.44140625" style="7" customWidth="1"/>
    <col min="1052" max="1052" width="10.5546875" style="7" customWidth="1"/>
    <col min="1053" max="1053" width="6.109375" style="7" customWidth="1"/>
    <col min="1054" max="1054" width="11.88671875" style="7" customWidth="1"/>
    <col min="1055" max="1055" width="12.109375" style="7" customWidth="1"/>
    <col min="1056" max="1056" width="5.109375" style="7" customWidth="1"/>
    <col min="1057" max="1057" width="13.44140625" style="7" customWidth="1"/>
    <col min="1058" max="1058" width="11.5546875" style="7" customWidth="1"/>
    <col min="1059" max="1059" width="7.109375" style="7" customWidth="1"/>
    <col min="1060" max="1060" width="6" style="7" customWidth="1"/>
    <col min="1061" max="1061" width="9.33203125" style="7" customWidth="1"/>
    <col min="1062" max="1062" width="5.6640625" style="7" customWidth="1"/>
    <col min="1063" max="1063" width="6.5546875" style="7" customWidth="1"/>
    <col min="1064" max="1064" width="4" style="7" customWidth="1"/>
    <col min="1065" max="1065" width="7.6640625" style="7" customWidth="1"/>
    <col min="1066" max="1066" width="7.5546875" style="7" customWidth="1"/>
    <col min="1067" max="1067" width="5.109375" style="7" customWidth="1"/>
    <col min="1068" max="1068" width="13.44140625" style="7" customWidth="1"/>
    <col min="1069" max="1069" width="11.6640625" style="7" customWidth="1"/>
    <col min="1070" max="1070" width="11.44140625" style="7"/>
    <col min="1071" max="1071" width="7.44140625" style="7" customWidth="1"/>
    <col min="1072" max="1072" width="8.6640625" style="7" customWidth="1"/>
    <col min="1073" max="1073" width="6.44140625" style="7" customWidth="1"/>
    <col min="1074" max="1074" width="8.109375" style="7" customWidth="1"/>
    <col min="1075" max="1075" width="12.109375" style="7" customWidth="1"/>
    <col min="1076" max="1076" width="4.5546875" style="7" customWidth="1"/>
    <col min="1077" max="1077" width="14" style="7" customWidth="1"/>
    <col min="1078" max="1078" width="12.33203125" style="7" customWidth="1"/>
    <col min="1079" max="1079" width="7.6640625" style="7" customWidth="1"/>
    <col min="1080" max="1080" width="5.44140625" style="7" customWidth="1"/>
    <col min="1081" max="1081" width="6.88671875" style="7" customWidth="1"/>
    <col min="1082" max="1082" width="5.109375" style="7" customWidth="1"/>
    <col min="1083" max="1083" width="7.6640625" style="7" customWidth="1"/>
    <col min="1084" max="1084" width="5.88671875" style="7" customWidth="1"/>
    <col min="1085" max="1085" width="7" style="7" customWidth="1"/>
    <col min="1086" max="1086" width="8.6640625" style="7" customWidth="1"/>
    <col min="1087" max="1087" width="7.44140625" style="7" customWidth="1"/>
    <col min="1088" max="1088" width="14.44140625" style="7" customWidth="1"/>
    <col min="1089" max="1089" width="14.5546875" style="7" customWidth="1"/>
    <col min="1090" max="1093" width="11.44140625" style="7"/>
    <col min="1094" max="1094" width="6.44140625" style="7" customWidth="1"/>
    <col min="1095" max="1095" width="13.6640625" style="7" customWidth="1"/>
    <col min="1096" max="1096" width="11.88671875" style="7" customWidth="1"/>
    <col min="1097" max="1097" width="7" style="7" customWidth="1"/>
    <col min="1098" max="1098" width="3.88671875" style="7" customWidth="1"/>
    <col min="1099" max="1099" width="6.5546875" style="7" customWidth="1"/>
    <col min="1100" max="1100" width="5.109375" style="7" customWidth="1"/>
    <col min="1101" max="1101" width="8.6640625" style="7" customWidth="1"/>
    <col min="1102" max="1102" width="9.109375" style="7" customWidth="1"/>
    <col min="1103" max="1103" width="11.6640625" style="7" customWidth="1"/>
    <col min="1104" max="1280" width="11.44140625" style="7"/>
    <col min="1281" max="1281" width="4.88671875" style="7" customWidth="1"/>
    <col min="1282" max="1282" width="13.5546875" style="7" customWidth="1"/>
    <col min="1283" max="1283" width="12.5546875" style="7" customWidth="1"/>
    <col min="1284" max="1284" width="6.5546875" style="7" customWidth="1"/>
    <col min="1285" max="1285" width="4.33203125" style="7" customWidth="1"/>
    <col min="1286" max="1286" width="6.33203125" style="7" customWidth="1"/>
    <col min="1287" max="1287" width="5.6640625" style="7" customWidth="1"/>
    <col min="1288" max="1288" width="8" style="7" customWidth="1"/>
    <col min="1289" max="1289" width="5.6640625" style="7" customWidth="1"/>
    <col min="1290" max="1290" width="9.109375" style="7" customWidth="1"/>
    <col min="1291" max="1291" width="8.33203125" style="7" customWidth="1"/>
    <col min="1292" max="1292" width="5.44140625" style="7" customWidth="1"/>
    <col min="1293" max="1293" width="14.6640625" style="7" customWidth="1"/>
    <col min="1294" max="1294" width="11.88671875" style="7" customWidth="1"/>
    <col min="1295" max="1295" width="6.5546875" style="7" customWidth="1"/>
    <col min="1296" max="1296" width="6.109375" style="7" customWidth="1"/>
    <col min="1297" max="1297" width="6.88671875" style="7" customWidth="1"/>
    <col min="1298" max="1298" width="5" style="7" customWidth="1"/>
    <col min="1299" max="1299" width="7.109375" style="7" customWidth="1"/>
    <col min="1300" max="1300" width="5.6640625" style="7" customWidth="1"/>
    <col min="1301" max="1301" width="7.109375" style="7" customWidth="1"/>
    <col min="1302" max="1302" width="9.109375" style="7" customWidth="1"/>
    <col min="1303" max="1303" width="6" style="7" customWidth="1"/>
    <col min="1304" max="1304" width="13.109375" style="7" customWidth="1"/>
    <col min="1305" max="1305" width="12.109375" style="7" customWidth="1"/>
    <col min="1306" max="1306" width="8.5546875" style="7" customWidth="1"/>
    <col min="1307" max="1307" width="6.44140625" style="7" customWidth="1"/>
    <col min="1308" max="1308" width="10.5546875" style="7" customWidth="1"/>
    <col min="1309" max="1309" width="6.109375" style="7" customWidth="1"/>
    <col min="1310" max="1310" width="11.88671875" style="7" customWidth="1"/>
    <col min="1311" max="1311" width="12.109375" style="7" customWidth="1"/>
    <col min="1312" max="1312" width="5.109375" style="7" customWidth="1"/>
    <col min="1313" max="1313" width="13.44140625" style="7" customWidth="1"/>
    <col min="1314" max="1314" width="11.5546875" style="7" customWidth="1"/>
    <col min="1315" max="1315" width="7.109375" style="7" customWidth="1"/>
    <col min="1316" max="1316" width="6" style="7" customWidth="1"/>
    <col min="1317" max="1317" width="9.33203125" style="7" customWidth="1"/>
    <col min="1318" max="1318" width="5.6640625" style="7" customWidth="1"/>
    <col min="1319" max="1319" width="6.5546875" style="7" customWidth="1"/>
    <col min="1320" max="1320" width="4" style="7" customWidth="1"/>
    <col min="1321" max="1321" width="7.6640625" style="7" customWidth="1"/>
    <col min="1322" max="1322" width="7.5546875" style="7" customWidth="1"/>
    <col min="1323" max="1323" width="5.109375" style="7" customWidth="1"/>
    <col min="1324" max="1324" width="13.44140625" style="7" customWidth="1"/>
    <col min="1325" max="1325" width="11.6640625" style="7" customWidth="1"/>
    <col min="1326" max="1326" width="11.44140625" style="7"/>
    <col min="1327" max="1327" width="7.44140625" style="7" customWidth="1"/>
    <col min="1328" max="1328" width="8.6640625" style="7" customWidth="1"/>
    <col min="1329" max="1329" width="6.44140625" style="7" customWidth="1"/>
    <col min="1330" max="1330" width="8.109375" style="7" customWidth="1"/>
    <col min="1331" max="1331" width="12.109375" style="7" customWidth="1"/>
    <col min="1332" max="1332" width="4.5546875" style="7" customWidth="1"/>
    <col min="1333" max="1333" width="14" style="7" customWidth="1"/>
    <col min="1334" max="1334" width="12.33203125" style="7" customWidth="1"/>
    <col min="1335" max="1335" width="7.6640625" style="7" customWidth="1"/>
    <col min="1336" max="1336" width="5.44140625" style="7" customWidth="1"/>
    <col min="1337" max="1337" width="6.88671875" style="7" customWidth="1"/>
    <col min="1338" max="1338" width="5.109375" style="7" customWidth="1"/>
    <col min="1339" max="1339" width="7.6640625" style="7" customWidth="1"/>
    <col min="1340" max="1340" width="5.88671875" style="7" customWidth="1"/>
    <col min="1341" max="1341" width="7" style="7" customWidth="1"/>
    <col min="1342" max="1342" width="8.6640625" style="7" customWidth="1"/>
    <col min="1343" max="1343" width="7.44140625" style="7" customWidth="1"/>
    <col min="1344" max="1344" width="14.44140625" style="7" customWidth="1"/>
    <col min="1345" max="1345" width="14.5546875" style="7" customWidth="1"/>
    <col min="1346" max="1349" width="11.44140625" style="7"/>
    <col min="1350" max="1350" width="6.44140625" style="7" customWidth="1"/>
    <col min="1351" max="1351" width="13.6640625" style="7" customWidth="1"/>
    <col min="1352" max="1352" width="11.88671875" style="7" customWidth="1"/>
    <col min="1353" max="1353" width="7" style="7" customWidth="1"/>
    <col min="1354" max="1354" width="3.88671875" style="7" customWidth="1"/>
    <col min="1355" max="1355" width="6.5546875" style="7" customWidth="1"/>
    <col min="1356" max="1356" width="5.109375" style="7" customWidth="1"/>
    <col min="1357" max="1357" width="8.6640625" style="7" customWidth="1"/>
    <col min="1358" max="1358" width="9.109375" style="7" customWidth="1"/>
    <col min="1359" max="1359" width="11.6640625" style="7" customWidth="1"/>
    <col min="1360" max="1536" width="11.44140625" style="7"/>
    <col min="1537" max="1537" width="4.88671875" style="7" customWidth="1"/>
    <col min="1538" max="1538" width="13.5546875" style="7" customWidth="1"/>
    <col min="1539" max="1539" width="12.5546875" style="7" customWidth="1"/>
    <col min="1540" max="1540" width="6.5546875" style="7" customWidth="1"/>
    <col min="1541" max="1541" width="4.33203125" style="7" customWidth="1"/>
    <col min="1542" max="1542" width="6.33203125" style="7" customWidth="1"/>
    <col min="1543" max="1543" width="5.6640625" style="7" customWidth="1"/>
    <col min="1544" max="1544" width="8" style="7" customWidth="1"/>
    <col min="1545" max="1545" width="5.6640625" style="7" customWidth="1"/>
    <col min="1546" max="1546" width="9.109375" style="7" customWidth="1"/>
    <col min="1547" max="1547" width="8.33203125" style="7" customWidth="1"/>
    <col min="1548" max="1548" width="5.44140625" style="7" customWidth="1"/>
    <col min="1549" max="1549" width="14.6640625" style="7" customWidth="1"/>
    <col min="1550" max="1550" width="11.88671875" style="7" customWidth="1"/>
    <col min="1551" max="1551" width="6.5546875" style="7" customWidth="1"/>
    <col min="1552" max="1552" width="6.109375" style="7" customWidth="1"/>
    <col min="1553" max="1553" width="6.88671875" style="7" customWidth="1"/>
    <col min="1554" max="1554" width="5" style="7" customWidth="1"/>
    <col min="1555" max="1555" width="7.109375" style="7" customWidth="1"/>
    <col min="1556" max="1556" width="5.6640625" style="7" customWidth="1"/>
    <col min="1557" max="1557" width="7.109375" style="7" customWidth="1"/>
    <col min="1558" max="1558" width="9.109375" style="7" customWidth="1"/>
    <col min="1559" max="1559" width="6" style="7" customWidth="1"/>
    <col min="1560" max="1560" width="13.109375" style="7" customWidth="1"/>
    <col min="1561" max="1561" width="12.109375" style="7" customWidth="1"/>
    <col min="1562" max="1562" width="8.5546875" style="7" customWidth="1"/>
    <col min="1563" max="1563" width="6.44140625" style="7" customWidth="1"/>
    <col min="1564" max="1564" width="10.5546875" style="7" customWidth="1"/>
    <col min="1565" max="1565" width="6.109375" style="7" customWidth="1"/>
    <col min="1566" max="1566" width="11.88671875" style="7" customWidth="1"/>
    <col min="1567" max="1567" width="12.109375" style="7" customWidth="1"/>
    <col min="1568" max="1568" width="5.109375" style="7" customWidth="1"/>
    <col min="1569" max="1569" width="13.44140625" style="7" customWidth="1"/>
    <col min="1570" max="1570" width="11.5546875" style="7" customWidth="1"/>
    <col min="1571" max="1571" width="7.109375" style="7" customWidth="1"/>
    <col min="1572" max="1572" width="6" style="7" customWidth="1"/>
    <col min="1573" max="1573" width="9.33203125" style="7" customWidth="1"/>
    <col min="1574" max="1574" width="5.6640625" style="7" customWidth="1"/>
    <col min="1575" max="1575" width="6.5546875" style="7" customWidth="1"/>
    <col min="1576" max="1576" width="4" style="7" customWidth="1"/>
    <col min="1577" max="1577" width="7.6640625" style="7" customWidth="1"/>
    <col min="1578" max="1578" width="7.5546875" style="7" customWidth="1"/>
    <col min="1579" max="1579" width="5.109375" style="7" customWidth="1"/>
    <col min="1580" max="1580" width="13.44140625" style="7" customWidth="1"/>
    <col min="1581" max="1581" width="11.6640625" style="7" customWidth="1"/>
    <col min="1582" max="1582" width="11.44140625" style="7"/>
    <col min="1583" max="1583" width="7.44140625" style="7" customWidth="1"/>
    <col min="1584" max="1584" width="8.6640625" style="7" customWidth="1"/>
    <col min="1585" max="1585" width="6.44140625" style="7" customWidth="1"/>
    <col min="1586" max="1586" width="8.109375" style="7" customWidth="1"/>
    <col min="1587" max="1587" width="12.109375" style="7" customWidth="1"/>
    <col min="1588" max="1588" width="4.5546875" style="7" customWidth="1"/>
    <col min="1589" max="1589" width="14" style="7" customWidth="1"/>
    <col min="1590" max="1590" width="12.33203125" style="7" customWidth="1"/>
    <col min="1591" max="1591" width="7.6640625" style="7" customWidth="1"/>
    <col min="1592" max="1592" width="5.44140625" style="7" customWidth="1"/>
    <col min="1593" max="1593" width="6.88671875" style="7" customWidth="1"/>
    <col min="1594" max="1594" width="5.109375" style="7" customWidth="1"/>
    <col min="1595" max="1595" width="7.6640625" style="7" customWidth="1"/>
    <col min="1596" max="1596" width="5.88671875" style="7" customWidth="1"/>
    <col min="1597" max="1597" width="7" style="7" customWidth="1"/>
    <col min="1598" max="1598" width="8.6640625" style="7" customWidth="1"/>
    <col min="1599" max="1599" width="7.44140625" style="7" customWidth="1"/>
    <col min="1600" max="1600" width="14.44140625" style="7" customWidth="1"/>
    <col min="1601" max="1601" width="14.5546875" style="7" customWidth="1"/>
    <col min="1602" max="1605" width="11.44140625" style="7"/>
    <col min="1606" max="1606" width="6.44140625" style="7" customWidth="1"/>
    <col min="1607" max="1607" width="13.6640625" style="7" customWidth="1"/>
    <col min="1608" max="1608" width="11.88671875" style="7" customWidth="1"/>
    <col min="1609" max="1609" width="7" style="7" customWidth="1"/>
    <col min="1610" max="1610" width="3.88671875" style="7" customWidth="1"/>
    <col min="1611" max="1611" width="6.5546875" style="7" customWidth="1"/>
    <col min="1612" max="1612" width="5.109375" style="7" customWidth="1"/>
    <col min="1613" max="1613" width="8.6640625" style="7" customWidth="1"/>
    <col min="1614" max="1614" width="9.109375" style="7" customWidth="1"/>
    <col min="1615" max="1615" width="11.6640625" style="7" customWidth="1"/>
    <col min="1616" max="1792" width="11.44140625" style="7"/>
    <col min="1793" max="1793" width="4.88671875" style="7" customWidth="1"/>
    <col min="1794" max="1794" width="13.5546875" style="7" customWidth="1"/>
    <col min="1795" max="1795" width="12.5546875" style="7" customWidth="1"/>
    <col min="1796" max="1796" width="6.5546875" style="7" customWidth="1"/>
    <col min="1797" max="1797" width="4.33203125" style="7" customWidth="1"/>
    <col min="1798" max="1798" width="6.33203125" style="7" customWidth="1"/>
    <col min="1799" max="1799" width="5.6640625" style="7" customWidth="1"/>
    <col min="1800" max="1800" width="8" style="7" customWidth="1"/>
    <col min="1801" max="1801" width="5.6640625" style="7" customWidth="1"/>
    <col min="1802" max="1802" width="9.109375" style="7" customWidth="1"/>
    <col min="1803" max="1803" width="8.33203125" style="7" customWidth="1"/>
    <col min="1804" max="1804" width="5.44140625" style="7" customWidth="1"/>
    <col min="1805" max="1805" width="14.6640625" style="7" customWidth="1"/>
    <col min="1806" max="1806" width="11.88671875" style="7" customWidth="1"/>
    <col min="1807" max="1807" width="6.5546875" style="7" customWidth="1"/>
    <col min="1808" max="1808" width="6.109375" style="7" customWidth="1"/>
    <col min="1809" max="1809" width="6.88671875" style="7" customWidth="1"/>
    <col min="1810" max="1810" width="5" style="7" customWidth="1"/>
    <col min="1811" max="1811" width="7.109375" style="7" customWidth="1"/>
    <col min="1812" max="1812" width="5.6640625" style="7" customWidth="1"/>
    <col min="1813" max="1813" width="7.109375" style="7" customWidth="1"/>
    <col min="1814" max="1814" width="9.109375" style="7" customWidth="1"/>
    <col min="1815" max="1815" width="6" style="7" customWidth="1"/>
    <col min="1816" max="1816" width="13.109375" style="7" customWidth="1"/>
    <col min="1817" max="1817" width="12.109375" style="7" customWidth="1"/>
    <col min="1818" max="1818" width="8.5546875" style="7" customWidth="1"/>
    <col min="1819" max="1819" width="6.44140625" style="7" customWidth="1"/>
    <col min="1820" max="1820" width="10.5546875" style="7" customWidth="1"/>
    <col min="1821" max="1821" width="6.109375" style="7" customWidth="1"/>
    <col min="1822" max="1822" width="11.88671875" style="7" customWidth="1"/>
    <col min="1823" max="1823" width="12.109375" style="7" customWidth="1"/>
    <col min="1824" max="1824" width="5.109375" style="7" customWidth="1"/>
    <col min="1825" max="1825" width="13.44140625" style="7" customWidth="1"/>
    <col min="1826" max="1826" width="11.5546875" style="7" customWidth="1"/>
    <col min="1827" max="1827" width="7.109375" style="7" customWidth="1"/>
    <col min="1828" max="1828" width="6" style="7" customWidth="1"/>
    <col min="1829" max="1829" width="9.33203125" style="7" customWidth="1"/>
    <col min="1830" max="1830" width="5.6640625" style="7" customWidth="1"/>
    <col min="1831" max="1831" width="6.5546875" style="7" customWidth="1"/>
    <col min="1832" max="1832" width="4" style="7" customWidth="1"/>
    <col min="1833" max="1833" width="7.6640625" style="7" customWidth="1"/>
    <col min="1834" max="1834" width="7.5546875" style="7" customWidth="1"/>
    <col min="1835" max="1835" width="5.109375" style="7" customWidth="1"/>
    <col min="1836" max="1836" width="13.44140625" style="7" customWidth="1"/>
    <col min="1837" max="1837" width="11.6640625" style="7" customWidth="1"/>
    <col min="1838" max="1838" width="11.44140625" style="7"/>
    <col min="1839" max="1839" width="7.44140625" style="7" customWidth="1"/>
    <col min="1840" max="1840" width="8.6640625" style="7" customWidth="1"/>
    <col min="1841" max="1841" width="6.44140625" style="7" customWidth="1"/>
    <col min="1842" max="1842" width="8.109375" style="7" customWidth="1"/>
    <col min="1843" max="1843" width="12.109375" style="7" customWidth="1"/>
    <col min="1844" max="1844" width="4.5546875" style="7" customWidth="1"/>
    <col min="1845" max="1845" width="14" style="7" customWidth="1"/>
    <col min="1846" max="1846" width="12.33203125" style="7" customWidth="1"/>
    <col min="1847" max="1847" width="7.6640625" style="7" customWidth="1"/>
    <col min="1848" max="1848" width="5.44140625" style="7" customWidth="1"/>
    <col min="1849" max="1849" width="6.88671875" style="7" customWidth="1"/>
    <col min="1850" max="1850" width="5.109375" style="7" customWidth="1"/>
    <col min="1851" max="1851" width="7.6640625" style="7" customWidth="1"/>
    <col min="1852" max="1852" width="5.88671875" style="7" customWidth="1"/>
    <col min="1853" max="1853" width="7" style="7" customWidth="1"/>
    <col min="1854" max="1854" width="8.6640625" style="7" customWidth="1"/>
    <col min="1855" max="1855" width="7.44140625" style="7" customWidth="1"/>
    <col min="1856" max="1856" width="14.44140625" style="7" customWidth="1"/>
    <col min="1857" max="1857" width="14.5546875" style="7" customWidth="1"/>
    <col min="1858" max="1861" width="11.44140625" style="7"/>
    <col min="1862" max="1862" width="6.44140625" style="7" customWidth="1"/>
    <col min="1863" max="1863" width="13.6640625" style="7" customWidth="1"/>
    <col min="1864" max="1864" width="11.88671875" style="7" customWidth="1"/>
    <col min="1865" max="1865" width="7" style="7" customWidth="1"/>
    <col min="1866" max="1866" width="3.88671875" style="7" customWidth="1"/>
    <col min="1867" max="1867" width="6.5546875" style="7" customWidth="1"/>
    <col min="1868" max="1868" width="5.109375" style="7" customWidth="1"/>
    <col min="1869" max="1869" width="8.6640625" style="7" customWidth="1"/>
    <col min="1870" max="1870" width="9.109375" style="7" customWidth="1"/>
    <col min="1871" max="1871" width="11.6640625" style="7" customWidth="1"/>
    <col min="1872" max="2048" width="11.44140625" style="7"/>
    <col min="2049" max="2049" width="4.88671875" style="7" customWidth="1"/>
    <col min="2050" max="2050" width="13.5546875" style="7" customWidth="1"/>
    <col min="2051" max="2051" width="12.5546875" style="7" customWidth="1"/>
    <col min="2052" max="2052" width="6.5546875" style="7" customWidth="1"/>
    <col min="2053" max="2053" width="4.33203125" style="7" customWidth="1"/>
    <col min="2054" max="2054" width="6.33203125" style="7" customWidth="1"/>
    <col min="2055" max="2055" width="5.6640625" style="7" customWidth="1"/>
    <col min="2056" max="2056" width="8" style="7" customWidth="1"/>
    <col min="2057" max="2057" width="5.6640625" style="7" customWidth="1"/>
    <col min="2058" max="2058" width="9.109375" style="7" customWidth="1"/>
    <col min="2059" max="2059" width="8.33203125" style="7" customWidth="1"/>
    <col min="2060" max="2060" width="5.44140625" style="7" customWidth="1"/>
    <col min="2061" max="2061" width="14.6640625" style="7" customWidth="1"/>
    <col min="2062" max="2062" width="11.88671875" style="7" customWidth="1"/>
    <col min="2063" max="2063" width="6.5546875" style="7" customWidth="1"/>
    <col min="2064" max="2064" width="6.109375" style="7" customWidth="1"/>
    <col min="2065" max="2065" width="6.88671875" style="7" customWidth="1"/>
    <col min="2066" max="2066" width="5" style="7" customWidth="1"/>
    <col min="2067" max="2067" width="7.109375" style="7" customWidth="1"/>
    <col min="2068" max="2068" width="5.6640625" style="7" customWidth="1"/>
    <col min="2069" max="2069" width="7.109375" style="7" customWidth="1"/>
    <col min="2070" max="2070" width="9.109375" style="7" customWidth="1"/>
    <col min="2071" max="2071" width="6" style="7" customWidth="1"/>
    <col min="2072" max="2072" width="13.109375" style="7" customWidth="1"/>
    <col min="2073" max="2073" width="12.109375" style="7" customWidth="1"/>
    <col min="2074" max="2074" width="8.5546875" style="7" customWidth="1"/>
    <col min="2075" max="2075" width="6.44140625" style="7" customWidth="1"/>
    <col min="2076" max="2076" width="10.5546875" style="7" customWidth="1"/>
    <col min="2077" max="2077" width="6.109375" style="7" customWidth="1"/>
    <col min="2078" max="2078" width="11.88671875" style="7" customWidth="1"/>
    <col min="2079" max="2079" width="12.109375" style="7" customWidth="1"/>
    <col min="2080" max="2080" width="5.109375" style="7" customWidth="1"/>
    <col min="2081" max="2081" width="13.44140625" style="7" customWidth="1"/>
    <col min="2082" max="2082" width="11.5546875" style="7" customWidth="1"/>
    <col min="2083" max="2083" width="7.109375" style="7" customWidth="1"/>
    <col min="2084" max="2084" width="6" style="7" customWidth="1"/>
    <col min="2085" max="2085" width="9.33203125" style="7" customWidth="1"/>
    <col min="2086" max="2086" width="5.6640625" style="7" customWidth="1"/>
    <col min="2087" max="2087" width="6.5546875" style="7" customWidth="1"/>
    <col min="2088" max="2088" width="4" style="7" customWidth="1"/>
    <col min="2089" max="2089" width="7.6640625" style="7" customWidth="1"/>
    <col min="2090" max="2090" width="7.5546875" style="7" customWidth="1"/>
    <col min="2091" max="2091" width="5.109375" style="7" customWidth="1"/>
    <col min="2092" max="2092" width="13.44140625" style="7" customWidth="1"/>
    <col min="2093" max="2093" width="11.6640625" style="7" customWidth="1"/>
    <col min="2094" max="2094" width="11.44140625" style="7"/>
    <col min="2095" max="2095" width="7.44140625" style="7" customWidth="1"/>
    <col min="2096" max="2096" width="8.6640625" style="7" customWidth="1"/>
    <col min="2097" max="2097" width="6.44140625" style="7" customWidth="1"/>
    <col min="2098" max="2098" width="8.109375" style="7" customWidth="1"/>
    <col min="2099" max="2099" width="12.109375" style="7" customWidth="1"/>
    <col min="2100" max="2100" width="4.5546875" style="7" customWidth="1"/>
    <col min="2101" max="2101" width="14" style="7" customWidth="1"/>
    <col min="2102" max="2102" width="12.33203125" style="7" customWidth="1"/>
    <col min="2103" max="2103" width="7.6640625" style="7" customWidth="1"/>
    <col min="2104" max="2104" width="5.44140625" style="7" customWidth="1"/>
    <col min="2105" max="2105" width="6.88671875" style="7" customWidth="1"/>
    <col min="2106" max="2106" width="5.109375" style="7" customWidth="1"/>
    <col min="2107" max="2107" width="7.6640625" style="7" customWidth="1"/>
    <col min="2108" max="2108" width="5.88671875" style="7" customWidth="1"/>
    <col min="2109" max="2109" width="7" style="7" customWidth="1"/>
    <col min="2110" max="2110" width="8.6640625" style="7" customWidth="1"/>
    <col min="2111" max="2111" width="7.44140625" style="7" customWidth="1"/>
    <col min="2112" max="2112" width="14.44140625" style="7" customWidth="1"/>
    <col min="2113" max="2113" width="14.5546875" style="7" customWidth="1"/>
    <col min="2114" max="2117" width="11.44140625" style="7"/>
    <col min="2118" max="2118" width="6.44140625" style="7" customWidth="1"/>
    <col min="2119" max="2119" width="13.6640625" style="7" customWidth="1"/>
    <col min="2120" max="2120" width="11.88671875" style="7" customWidth="1"/>
    <col min="2121" max="2121" width="7" style="7" customWidth="1"/>
    <col min="2122" max="2122" width="3.88671875" style="7" customWidth="1"/>
    <col min="2123" max="2123" width="6.5546875" style="7" customWidth="1"/>
    <col min="2124" max="2124" width="5.109375" style="7" customWidth="1"/>
    <col min="2125" max="2125" width="8.6640625" style="7" customWidth="1"/>
    <col min="2126" max="2126" width="9.109375" style="7" customWidth="1"/>
    <col min="2127" max="2127" width="11.6640625" style="7" customWidth="1"/>
    <col min="2128" max="2304" width="11.44140625" style="7"/>
    <col min="2305" max="2305" width="4.88671875" style="7" customWidth="1"/>
    <col min="2306" max="2306" width="13.5546875" style="7" customWidth="1"/>
    <col min="2307" max="2307" width="12.5546875" style="7" customWidth="1"/>
    <col min="2308" max="2308" width="6.5546875" style="7" customWidth="1"/>
    <col min="2309" max="2309" width="4.33203125" style="7" customWidth="1"/>
    <col min="2310" max="2310" width="6.33203125" style="7" customWidth="1"/>
    <col min="2311" max="2311" width="5.6640625" style="7" customWidth="1"/>
    <col min="2312" max="2312" width="8" style="7" customWidth="1"/>
    <col min="2313" max="2313" width="5.6640625" style="7" customWidth="1"/>
    <col min="2314" max="2314" width="9.109375" style="7" customWidth="1"/>
    <col min="2315" max="2315" width="8.33203125" style="7" customWidth="1"/>
    <col min="2316" max="2316" width="5.44140625" style="7" customWidth="1"/>
    <col min="2317" max="2317" width="14.6640625" style="7" customWidth="1"/>
    <col min="2318" max="2318" width="11.88671875" style="7" customWidth="1"/>
    <col min="2319" max="2319" width="6.5546875" style="7" customWidth="1"/>
    <col min="2320" max="2320" width="6.109375" style="7" customWidth="1"/>
    <col min="2321" max="2321" width="6.88671875" style="7" customWidth="1"/>
    <col min="2322" max="2322" width="5" style="7" customWidth="1"/>
    <col min="2323" max="2323" width="7.109375" style="7" customWidth="1"/>
    <col min="2324" max="2324" width="5.6640625" style="7" customWidth="1"/>
    <col min="2325" max="2325" width="7.109375" style="7" customWidth="1"/>
    <col min="2326" max="2326" width="9.109375" style="7" customWidth="1"/>
    <col min="2327" max="2327" width="6" style="7" customWidth="1"/>
    <col min="2328" max="2328" width="13.109375" style="7" customWidth="1"/>
    <col min="2329" max="2329" width="12.109375" style="7" customWidth="1"/>
    <col min="2330" max="2330" width="8.5546875" style="7" customWidth="1"/>
    <col min="2331" max="2331" width="6.44140625" style="7" customWidth="1"/>
    <col min="2332" max="2332" width="10.5546875" style="7" customWidth="1"/>
    <col min="2333" max="2333" width="6.109375" style="7" customWidth="1"/>
    <col min="2334" max="2334" width="11.88671875" style="7" customWidth="1"/>
    <col min="2335" max="2335" width="12.109375" style="7" customWidth="1"/>
    <col min="2336" max="2336" width="5.109375" style="7" customWidth="1"/>
    <col min="2337" max="2337" width="13.44140625" style="7" customWidth="1"/>
    <col min="2338" max="2338" width="11.5546875" style="7" customWidth="1"/>
    <col min="2339" max="2339" width="7.109375" style="7" customWidth="1"/>
    <col min="2340" max="2340" width="6" style="7" customWidth="1"/>
    <col min="2341" max="2341" width="9.33203125" style="7" customWidth="1"/>
    <col min="2342" max="2342" width="5.6640625" style="7" customWidth="1"/>
    <col min="2343" max="2343" width="6.5546875" style="7" customWidth="1"/>
    <col min="2344" max="2344" width="4" style="7" customWidth="1"/>
    <col min="2345" max="2345" width="7.6640625" style="7" customWidth="1"/>
    <col min="2346" max="2346" width="7.5546875" style="7" customWidth="1"/>
    <col min="2347" max="2347" width="5.109375" style="7" customWidth="1"/>
    <col min="2348" max="2348" width="13.44140625" style="7" customWidth="1"/>
    <col min="2349" max="2349" width="11.6640625" style="7" customWidth="1"/>
    <col min="2350" max="2350" width="11.44140625" style="7"/>
    <col min="2351" max="2351" width="7.44140625" style="7" customWidth="1"/>
    <col min="2352" max="2352" width="8.6640625" style="7" customWidth="1"/>
    <col min="2353" max="2353" width="6.44140625" style="7" customWidth="1"/>
    <col min="2354" max="2354" width="8.109375" style="7" customWidth="1"/>
    <col min="2355" max="2355" width="12.109375" style="7" customWidth="1"/>
    <col min="2356" max="2356" width="4.5546875" style="7" customWidth="1"/>
    <col min="2357" max="2357" width="14" style="7" customWidth="1"/>
    <col min="2358" max="2358" width="12.33203125" style="7" customWidth="1"/>
    <col min="2359" max="2359" width="7.6640625" style="7" customWidth="1"/>
    <col min="2360" max="2360" width="5.44140625" style="7" customWidth="1"/>
    <col min="2361" max="2361" width="6.88671875" style="7" customWidth="1"/>
    <col min="2362" max="2362" width="5.109375" style="7" customWidth="1"/>
    <col min="2363" max="2363" width="7.6640625" style="7" customWidth="1"/>
    <col min="2364" max="2364" width="5.88671875" style="7" customWidth="1"/>
    <col min="2365" max="2365" width="7" style="7" customWidth="1"/>
    <col min="2366" max="2366" width="8.6640625" style="7" customWidth="1"/>
    <col min="2367" max="2367" width="7.44140625" style="7" customWidth="1"/>
    <col min="2368" max="2368" width="14.44140625" style="7" customWidth="1"/>
    <col min="2369" max="2369" width="14.5546875" style="7" customWidth="1"/>
    <col min="2370" max="2373" width="11.44140625" style="7"/>
    <col min="2374" max="2374" width="6.44140625" style="7" customWidth="1"/>
    <col min="2375" max="2375" width="13.6640625" style="7" customWidth="1"/>
    <col min="2376" max="2376" width="11.88671875" style="7" customWidth="1"/>
    <col min="2377" max="2377" width="7" style="7" customWidth="1"/>
    <col min="2378" max="2378" width="3.88671875" style="7" customWidth="1"/>
    <col min="2379" max="2379" width="6.5546875" style="7" customWidth="1"/>
    <col min="2380" max="2380" width="5.109375" style="7" customWidth="1"/>
    <col min="2381" max="2381" width="8.6640625" style="7" customWidth="1"/>
    <col min="2382" max="2382" width="9.109375" style="7" customWidth="1"/>
    <col min="2383" max="2383" width="11.6640625" style="7" customWidth="1"/>
    <col min="2384" max="2560" width="11.44140625" style="7"/>
    <col min="2561" max="2561" width="4.88671875" style="7" customWidth="1"/>
    <col min="2562" max="2562" width="13.5546875" style="7" customWidth="1"/>
    <col min="2563" max="2563" width="12.5546875" style="7" customWidth="1"/>
    <col min="2564" max="2564" width="6.5546875" style="7" customWidth="1"/>
    <col min="2565" max="2565" width="4.33203125" style="7" customWidth="1"/>
    <col min="2566" max="2566" width="6.33203125" style="7" customWidth="1"/>
    <col min="2567" max="2567" width="5.6640625" style="7" customWidth="1"/>
    <col min="2568" max="2568" width="8" style="7" customWidth="1"/>
    <col min="2569" max="2569" width="5.6640625" style="7" customWidth="1"/>
    <col min="2570" max="2570" width="9.109375" style="7" customWidth="1"/>
    <col min="2571" max="2571" width="8.33203125" style="7" customWidth="1"/>
    <col min="2572" max="2572" width="5.44140625" style="7" customWidth="1"/>
    <col min="2573" max="2573" width="14.6640625" style="7" customWidth="1"/>
    <col min="2574" max="2574" width="11.88671875" style="7" customWidth="1"/>
    <col min="2575" max="2575" width="6.5546875" style="7" customWidth="1"/>
    <col min="2576" max="2576" width="6.109375" style="7" customWidth="1"/>
    <col min="2577" max="2577" width="6.88671875" style="7" customWidth="1"/>
    <col min="2578" max="2578" width="5" style="7" customWidth="1"/>
    <col min="2579" max="2579" width="7.109375" style="7" customWidth="1"/>
    <col min="2580" max="2580" width="5.6640625" style="7" customWidth="1"/>
    <col min="2581" max="2581" width="7.109375" style="7" customWidth="1"/>
    <col min="2582" max="2582" width="9.109375" style="7" customWidth="1"/>
    <col min="2583" max="2583" width="6" style="7" customWidth="1"/>
    <col min="2584" max="2584" width="13.109375" style="7" customWidth="1"/>
    <col min="2585" max="2585" width="12.109375" style="7" customWidth="1"/>
    <col min="2586" max="2586" width="8.5546875" style="7" customWidth="1"/>
    <col min="2587" max="2587" width="6.44140625" style="7" customWidth="1"/>
    <col min="2588" max="2588" width="10.5546875" style="7" customWidth="1"/>
    <col min="2589" max="2589" width="6.109375" style="7" customWidth="1"/>
    <col min="2590" max="2590" width="11.88671875" style="7" customWidth="1"/>
    <col min="2591" max="2591" width="12.109375" style="7" customWidth="1"/>
    <col min="2592" max="2592" width="5.109375" style="7" customWidth="1"/>
    <col min="2593" max="2593" width="13.44140625" style="7" customWidth="1"/>
    <col min="2594" max="2594" width="11.5546875" style="7" customWidth="1"/>
    <col min="2595" max="2595" width="7.109375" style="7" customWidth="1"/>
    <col min="2596" max="2596" width="6" style="7" customWidth="1"/>
    <col min="2597" max="2597" width="9.33203125" style="7" customWidth="1"/>
    <col min="2598" max="2598" width="5.6640625" style="7" customWidth="1"/>
    <col min="2599" max="2599" width="6.5546875" style="7" customWidth="1"/>
    <col min="2600" max="2600" width="4" style="7" customWidth="1"/>
    <col min="2601" max="2601" width="7.6640625" style="7" customWidth="1"/>
    <col min="2602" max="2602" width="7.5546875" style="7" customWidth="1"/>
    <col min="2603" max="2603" width="5.109375" style="7" customWidth="1"/>
    <col min="2604" max="2604" width="13.44140625" style="7" customWidth="1"/>
    <col min="2605" max="2605" width="11.6640625" style="7" customWidth="1"/>
    <col min="2606" max="2606" width="11.44140625" style="7"/>
    <col min="2607" max="2607" width="7.44140625" style="7" customWidth="1"/>
    <col min="2608" max="2608" width="8.6640625" style="7" customWidth="1"/>
    <col min="2609" max="2609" width="6.44140625" style="7" customWidth="1"/>
    <col min="2610" max="2610" width="8.109375" style="7" customWidth="1"/>
    <col min="2611" max="2611" width="12.109375" style="7" customWidth="1"/>
    <col min="2612" max="2612" width="4.5546875" style="7" customWidth="1"/>
    <col min="2613" max="2613" width="14" style="7" customWidth="1"/>
    <col min="2614" max="2614" width="12.33203125" style="7" customWidth="1"/>
    <col min="2615" max="2615" width="7.6640625" style="7" customWidth="1"/>
    <col min="2616" max="2616" width="5.44140625" style="7" customWidth="1"/>
    <col min="2617" max="2617" width="6.88671875" style="7" customWidth="1"/>
    <col min="2618" max="2618" width="5.109375" style="7" customWidth="1"/>
    <col min="2619" max="2619" width="7.6640625" style="7" customWidth="1"/>
    <col min="2620" max="2620" width="5.88671875" style="7" customWidth="1"/>
    <col min="2621" max="2621" width="7" style="7" customWidth="1"/>
    <col min="2622" max="2622" width="8.6640625" style="7" customWidth="1"/>
    <col min="2623" max="2623" width="7.44140625" style="7" customWidth="1"/>
    <col min="2624" max="2624" width="14.44140625" style="7" customWidth="1"/>
    <col min="2625" max="2625" width="14.5546875" style="7" customWidth="1"/>
    <col min="2626" max="2629" width="11.44140625" style="7"/>
    <col min="2630" max="2630" width="6.44140625" style="7" customWidth="1"/>
    <col min="2631" max="2631" width="13.6640625" style="7" customWidth="1"/>
    <col min="2632" max="2632" width="11.88671875" style="7" customWidth="1"/>
    <col min="2633" max="2633" width="7" style="7" customWidth="1"/>
    <col min="2634" max="2634" width="3.88671875" style="7" customWidth="1"/>
    <col min="2635" max="2635" width="6.5546875" style="7" customWidth="1"/>
    <col min="2636" max="2636" width="5.109375" style="7" customWidth="1"/>
    <col min="2637" max="2637" width="8.6640625" style="7" customWidth="1"/>
    <col min="2638" max="2638" width="9.109375" style="7" customWidth="1"/>
    <col min="2639" max="2639" width="11.6640625" style="7" customWidth="1"/>
    <col min="2640" max="2816" width="11.44140625" style="7"/>
    <col min="2817" max="2817" width="4.88671875" style="7" customWidth="1"/>
    <col min="2818" max="2818" width="13.5546875" style="7" customWidth="1"/>
    <col min="2819" max="2819" width="12.5546875" style="7" customWidth="1"/>
    <col min="2820" max="2820" width="6.5546875" style="7" customWidth="1"/>
    <col min="2821" max="2821" width="4.33203125" style="7" customWidth="1"/>
    <col min="2822" max="2822" width="6.33203125" style="7" customWidth="1"/>
    <col min="2823" max="2823" width="5.6640625" style="7" customWidth="1"/>
    <col min="2824" max="2824" width="8" style="7" customWidth="1"/>
    <col min="2825" max="2825" width="5.6640625" style="7" customWidth="1"/>
    <col min="2826" max="2826" width="9.109375" style="7" customWidth="1"/>
    <col min="2827" max="2827" width="8.33203125" style="7" customWidth="1"/>
    <col min="2828" max="2828" width="5.44140625" style="7" customWidth="1"/>
    <col min="2829" max="2829" width="14.6640625" style="7" customWidth="1"/>
    <col min="2830" max="2830" width="11.88671875" style="7" customWidth="1"/>
    <col min="2831" max="2831" width="6.5546875" style="7" customWidth="1"/>
    <col min="2832" max="2832" width="6.109375" style="7" customWidth="1"/>
    <col min="2833" max="2833" width="6.88671875" style="7" customWidth="1"/>
    <col min="2834" max="2834" width="5" style="7" customWidth="1"/>
    <col min="2835" max="2835" width="7.109375" style="7" customWidth="1"/>
    <col min="2836" max="2836" width="5.6640625" style="7" customWidth="1"/>
    <col min="2837" max="2837" width="7.109375" style="7" customWidth="1"/>
    <col min="2838" max="2838" width="9.109375" style="7" customWidth="1"/>
    <col min="2839" max="2839" width="6" style="7" customWidth="1"/>
    <col min="2840" max="2840" width="13.109375" style="7" customWidth="1"/>
    <col min="2841" max="2841" width="12.109375" style="7" customWidth="1"/>
    <col min="2842" max="2842" width="8.5546875" style="7" customWidth="1"/>
    <col min="2843" max="2843" width="6.44140625" style="7" customWidth="1"/>
    <col min="2844" max="2844" width="10.5546875" style="7" customWidth="1"/>
    <col min="2845" max="2845" width="6.109375" style="7" customWidth="1"/>
    <col min="2846" max="2846" width="11.88671875" style="7" customWidth="1"/>
    <col min="2847" max="2847" width="12.109375" style="7" customWidth="1"/>
    <col min="2848" max="2848" width="5.109375" style="7" customWidth="1"/>
    <col min="2849" max="2849" width="13.44140625" style="7" customWidth="1"/>
    <col min="2850" max="2850" width="11.5546875" style="7" customWidth="1"/>
    <col min="2851" max="2851" width="7.109375" style="7" customWidth="1"/>
    <col min="2852" max="2852" width="6" style="7" customWidth="1"/>
    <col min="2853" max="2853" width="9.33203125" style="7" customWidth="1"/>
    <col min="2854" max="2854" width="5.6640625" style="7" customWidth="1"/>
    <col min="2855" max="2855" width="6.5546875" style="7" customWidth="1"/>
    <col min="2856" max="2856" width="4" style="7" customWidth="1"/>
    <col min="2857" max="2857" width="7.6640625" style="7" customWidth="1"/>
    <col min="2858" max="2858" width="7.5546875" style="7" customWidth="1"/>
    <col min="2859" max="2859" width="5.109375" style="7" customWidth="1"/>
    <col min="2860" max="2860" width="13.44140625" style="7" customWidth="1"/>
    <col min="2861" max="2861" width="11.6640625" style="7" customWidth="1"/>
    <col min="2862" max="2862" width="11.44140625" style="7"/>
    <col min="2863" max="2863" width="7.44140625" style="7" customWidth="1"/>
    <col min="2864" max="2864" width="8.6640625" style="7" customWidth="1"/>
    <col min="2865" max="2865" width="6.44140625" style="7" customWidth="1"/>
    <col min="2866" max="2866" width="8.109375" style="7" customWidth="1"/>
    <col min="2867" max="2867" width="12.109375" style="7" customWidth="1"/>
    <col min="2868" max="2868" width="4.5546875" style="7" customWidth="1"/>
    <col min="2869" max="2869" width="14" style="7" customWidth="1"/>
    <col min="2870" max="2870" width="12.33203125" style="7" customWidth="1"/>
    <col min="2871" max="2871" width="7.6640625" style="7" customWidth="1"/>
    <col min="2872" max="2872" width="5.44140625" style="7" customWidth="1"/>
    <col min="2873" max="2873" width="6.88671875" style="7" customWidth="1"/>
    <col min="2874" max="2874" width="5.109375" style="7" customWidth="1"/>
    <col min="2875" max="2875" width="7.6640625" style="7" customWidth="1"/>
    <col min="2876" max="2876" width="5.88671875" style="7" customWidth="1"/>
    <col min="2877" max="2877" width="7" style="7" customWidth="1"/>
    <col min="2878" max="2878" width="8.6640625" style="7" customWidth="1"/>
    <col min="2879" max="2879" width="7.44140625" style="7" customWidth="1"/>
    <col min="2880" max="2880" width="14.44140625" style="7" customWidth="1"/>
    <col min="2881" max="2881" width="14.5546875" style="7" customWidth="1"/>
    <col min="2882" max="2885" width="11.44140625" style="7"/>
    <col min="2886" max="2886" width="6.44140625" style="7" customWidth="1"/>
    <col min="2887" max="2887" width="13.6640625" style="7" customWidth="1"/>
    <col min="2888" max="2888" width="11.88671875" style="7" customWidth="1"/>
    <col min="2889" max="2889" width="7" style="7" customWidth="1"/>
    <col min="2890" max="2890" width="3.88671875" style="7" customWidth="1"/>
    <col min="2891" max="2891" width="6.5546875" style="7" customWidth="1"/>
    <col min="2892" max="2892" width="5.109375" style="7" customWidth="1"/>
    <col min="2893" max="2893" width="8.6640625" style="7" customWidth="1"/>
    <col min="2894" max="2894" width="9.109375" style="7" customWidth="1"/>
    <col min="2895" max="2895" width="11.6640625" style="7" customWidth="1"/>
    <col min="2896" max="3072" width="11.44140625" style="7"/>
    <col min="3073" max="3073" width="4.88671875" style="7" customWidth="1"/>
    <col min="3074" max="3074" width="13.5546875" style="7" customWidth="1"/>
    <col min="3075" max="3075" width="12.5546875" style="7" customWidth="1"/>
    <col min="3076" max="3076" width="6.5546875" style="7" customWidth="1"/>
    <col min="3077" max="3077" width="4.33203125" style="7" customWidth="1"/>
    <col min="3078" max="3078" width="6.33203125" style="7" customWidth="1"/>
    <col min="3079" max="3079" width="5.6640625" style="7" customWidth="1"/>
    <col min="3080" max="3080" width="8" style="7" customWidth="1"/>
    <col min="3081" max="3081" width="5.6640625" style="7" customWidth="1"/>
    <col min="3082" max="3082" width="9.109375" style="7" customWidth="1"/>
    <col min="3083" max="3083" width="8.33203125" style="7" customWidth="1"/>
    <col min="3084" max="3084" width="5.44140625" style="7" customWidth="1"/>
    <col min="3085" max="3085" width="14.6640625" style="7" customWidth="1"/>
    <col min="3086" max="3086" width="11.88671875" style="7" customWidth="1"/>
    <col min="3087" max="3087" width="6.5546875" style="7" customWidth="1"/>
    <col min="3088" max="3088" width="6.109375" style="7" customWidth="1"/>
    <col min="3089" max="3089" width="6.88671875" style="7" customWidth="1"/>
    <col min="3090" max="3090" width="5" style="7" customWidth="1"/>
    <col min="3091" max="3091" width="7.109375" style="7" customWidth="1"/>
    <col min="3092" max="3092" width="5.6640625" style="7" customWidth="1"/>
    <col min="3093" max="3093" width="7.109375" style="7" customWidth="1"/>
    <col min="3094" max="3094" width="9.109375" style="7" customWidth="1"/>
    <col min="3095" max="3095" width="6" style="7" customWidth="1"/>
    <col min="3096" max="3096" width="13.109375" style="7" customWidth="1"/>
    <col min="3097" max="3097" width="12.109375" style="7" customWidth="1"/>
    <col min="3098" max="3098" width="8.5546875" style="7" customWidth="1"/>
    <col min="3099" max="3099" width="6.44140625" style="7" customWidth="1"/>
    <col min="3100" max="3100" width="10.5546875" style="7" customWidth="1"/>
    <col min="3101" max="3101" width="6.109375" style="7" customWidth="1"/>
    <col min="3102" max="3102" width="11.88671875" style="7" customWidth="1"/>
    <col min="3103" max="3103" width="12.109375" style="7" customWidth="1"/>
    <col min="3104" max="3104" width="5.109375" style="7" customWidth="1"/>
    <col min="3105" max="3105" width="13.44140625" style="7" customWidth="1"/>
    <col min="3106" max="3106" width="11.5546875" style="7" customWidth="1"/>
    <col min="3107" max="3107" width="7.109375" style="7" customWidth="1"/>
    <col min="3108" max="3108" width="6" style="7" customWidth="1"/>
    <col min="3109" max="3109" width="9.33203125" style="7" customWidth="1"/>
    <col min="3110" max="3110" width="5.6640625" style="7" customWidth="1"/>
    <col min="3111" max="3111" width="6.5546875" style="7" customWidth="1"/>
    <col min="3112" max="3112" width="4" style="7" customWidth="1"/>
    <col min="3113" max="3113" width="7.6640625" style="7" customWidth="1"/>
    <col min="3114" max="3114" width="7.5546875" style="7" customWidth="1"/>
    <col min="3115" max="3115" width="5.109375" style="7" customWidth="1"/>
    <col min="3116" max="3116" width="13.44140625" style="7" customWidth="1"/>
    <col min="3117" max="3117" width="11.6640625" style="7" customWidth="1"/>
    <col min="3118" max="3118" width="11.44140625" style="7"/>
    <col min="3119" max="3119" width="7.44140625" style="7" customWidth="1"/>
    <col min="3120" max="3120" width="8.6640625" style="7" customWidth="1"/>
    <col min="3121" max="3121" width="6.44140625" style="7" customWidth="1"/>
    <col min="3122" max="3122" width="8.109375" style="7" customWidth="1"/>
    <col min="3123" max="3123" width="12.109375" style="7" customWidth="1"/>
    <col min="3124" max="3124" width="4.5546875" style="7" customWidth="1"/>
    <col min="3125" max="3125" width="14" style="7" customWidth="1"/>
    <col min="3126" max="3126" width="12.33203125" style="7" customWidth="1"/>
    <col min="3127" max="3127" width="7.6640625" style="7" customWidth="1"/>
    <col min="3128" max="3128" width="5.44140625" style="7" customWidth="1"/>
    <col min="3129" max="3129" width="6.88671875" style="7" customWidth="1"/>
    <col min="3130" max="3130" width="5.109375" style="7" customWidth="1"/>
    <col min="3131" max="3131" width="7.6640625" style="7" customWidth="1"/>
    <col min="3132" max="3132" width="5.88671875" style="7" customWidth="1"/>
    <col min="3133" max="3133" width="7" style="7" customWidth="1"/>
    <col min="3134" max="3134" width="8.6640625" style="7" customWidth="1"/>
    <col min="3135" max="3135" width="7.44140625" style="7" customWidth="1"/>
    <col min="3136" max="3136" width="14.44140625" style="7" customWidth="1"/>
    <col min="3137" max="3137" width="14.5546875" style="7" customWidth="1"/>
    <col min="3138" max="3141" width="11.44140625" style="7"/>
    <col min="3142" max="3142" width="6.44140625" style="7" customWidth="1"/>
    <col min="3143" max="3143" width="13.6640625" style="7" customWidth="1"/>
    <col min="3144" max="3144" width="11.88671875" style="7" customWidth="1"/>
    <col min="3145" max="3145" width="7" style="7" customWidth="1"/>
    <col min="3146" max="3146" width="3.88671875" style="7" customWidth="1"/>
    <col min="3147" max="3147" width="6.5546875" style="7" customWidth="1"/>
    <col min="3148" max="3148" width="5.109375" style="7" customWidth="1"/>
    <col min="3149" max="3149" width="8.6640625" style="7" customWidth="1"/>
    <col min="3150" max="3150" width="9.109375" style="7" customWidth="1"/>
    <col min="3151" max="3151" width="11.6640625" style="7" customWidth="1"/>
    <col min="3152" max="3328" width="11.44140625" style="7"/>
    <col min="3329" max="3329" width="4.88671875" style="7" customWidth="1"/>
    <col min="3330" max="3330" width="13.5546875" style="7" customWidth="1"/>
    <col min="3331" max="3331" width="12.5546875" style="7" customWidth="1"/>
    <col min="3332" max="3332" width="6.5546875" style="7" customWidth="1"/>
    <col min="3333" max="3333" width="4.33203125" style="7" customWidth="1"/>
    <col min="3334" max="3334" width="6.33203125" style="7" customWidth="1"/>
    <col min="3335" max="3335" width="5.6640625" style="7" customWidth="1"/>
    <col min="3336" max="3336" width="8" style="7" customWidth="1"/>
    <col min="3337" max="3337" width="5.6640625" style="7" customWidth="1"/>
    <col min="3338" max="3338" width="9.109375" style="7" customWidth="1"/>
    <col min="3339" max="3339" width="8.33203125" style="7" customWidth="1"/>
    <col min="3340" max="3340" width="5.44140625" style="7" customWidth="1"/>
    <col min="3341" max="3341" width="14.6640625" style="7" customWidth="1"/>
    <col min="3342" max="3342" width="11.88671875" style="7" customWidth="1"/>
    <col min="3343" max="3343" width="6.5546875" style="7" customWidth="1"/>
    <col min="3344" max="3344" width="6.109375" style="7" customWidth="1"/>
    <col min="3345" max="3345" width="6.88671875" style="7" customWidth="1"/>
    <col min="3346" max="3346" width="5" style="7" customWidth="1"/>
    <col min="3347" max="3347" width="7.109375" style="7" customWidth="1"/>
    <col min="3348" max="3348" width="5.6640625" style="7" customWidth="1"/>
    <col min="3349" max="3349" width="7.109375" style="7" customWidth="1"/>
    <col min="3350" max="3350" width="9.109375" style="7" customWidth="1"/>
    <col min="3351" max="3351" width="6" style="7" customWidth="1"/>
    <col min="3352" max="3352" width="13.109375" style="7" customWidth="1"/>
    <col min="3353" max="3353" width="12.109375" style="7" customWidth="1"/>
    <col min="3354" max="3354" width="8.5546875" style="7" customWidth="1"/>
    <col min="3355" max="3355" width="6.44140625" style="7" customWidth="1"/>
    <col min="3356" max="3356" width="10.5546875" style="7" customWidth="1"/>
    <col min="3357" max="3357" width="6.109375" style="7" customWidth="1"/>
    <col min="3358" max="3358" width="11.88671875" style="7" customWidth="1"/>
    <col min="3359" max="3359" width="12.109375" style="7" customWidth="1"/>
    <col min="3360" max="3360" width="5.109375" style="7" customWidth="1"/>
    <col min="3361" max="3361" width="13.44140625" style="7" customWidth="1"/>
    <col min="3362" max="3362" width="11.5546875" style="7" customWidth="1"/>
    <col min="3363" max="3363" width="7.109375" style="7" customWidth="1"/>
    <col min="3364" max="3364" width="6" style="7" customWidth="1"/>
    <col min="3365" max="3365" width="9.33203125" style="7" customWidth="1"/>
    <col min="3366" max="3366" width="5.6640625" style="7" customWidth="1"/>
    <col min="3367" max="3367" width="6.5546875" style="7" customWidth="1"/>
    <col min="3368" max="3368" width="4" style="7" customWidth="1"/>
    <col min="3369" max="3369" width="7.6640625" style="7" customWidth="1"/>
    <col min="3370" max="3370" width="7.5546875" style="7" customWidth="1"/>
    <col min="3371" max="3371" width="5.109375" style="7" customWidth="1"/>
    <col min="3372" max="3372" width="13.44140625" style="7" customWidth="1"/>
    <col min="3373" max="3373" width="11.6640625" style="7" customWidth="1"/>
    <col min="3374" max="3374" width="11.44140625" style="7"/>
    <col min="3375" max="3375" width="7.44140625" style="7" customWidth="1"/>
    <col min="3376" max="3376" width="8.6640625" style="7" customWidth="1"/>
    <col min="3377" max="3377" width="6.44140625" style="7" customWidth="1"/>
    <col min="3378" max="3378" width="8.109375" style="7" customWidth="1"/>
    <col min="3379" max="3379" width="12.109375" style="7" customWidth="1"/>
    <col min="3380" max="3380" width="4.5546875" style="7" customWidth="1"/>
    <col min="3381" max="3381" width="14" style="7" customWidth="1"/>
    <col min="3382" max="3382" width="12.33203125" style="7" customWidth="1"/>
    <col min="3383" max="3383" width="7.6640625" style="7" customWidth="1"/>
    <col min="3384" max="3384" width="5.44140625" style="7" customWidth="1"/>
    <col min="3385" max="3385" width="6.88671875" style="7" customWidth="1"/>
    <col min="3386" max="3386" width="5.109375" style="7" customWidth="1"/>
    <col min="3387" max="3387" width="7.6640625" style="7" customWidth="1"/>
    <col min="3388" max="3388" width="5.88671875" style="7" customWidth="1"/>
    <col min="3389" max="3389" width="7" style="7" customWidth="1"/>
    <col min="3390" max="3390" width="8.6640625" style="7" customWidth="1"/>
    <col min="3391" max="3391" width="7.44140625" style="7" customWidth="1"/>
    <col min="3392" max="3392" width="14.44140625" style="7" customWidth="1"/>
    <col min="3393" max="3393" width="14.5546875" style="7" customWidth="1"/>
    <col min="3394" max="3397" width="11.44140625" style="7"/>
    <col min="3398" max="3398" width="6.44140625" style="7" customWidth="1"/>
    <col min="3399" max="3399" width="13.6640625" style="7" customWidth="1"/>
    <col min="3400" max="3400" width="11.88671875" style="7" customWidth="1"/>
    <col min="3401" max="3401" width="7" style="7" customWidth="1"/>
    <col min="3402" max="3402" width="3.88671875" style="7" customWidth="1"/>
    <col min="3403" max="3403" width="6.5546875" style="7" customWidth="1"/>
    <col min="3404" max="3404" width="5.109375" style="7" customWidth="1"/>
    <col min="3405" max="3405" width="8.6640625" style="7" customWidth="1"/>
    <col min="3406" max="3406" width="9.109375" style="7" customWidth="1"/>
    <col min="3407" max="3407" width="11.6640625" style="7" customWidth="1"/>
    <col min="3408" max="3584" width="11.44140625" style="7"/>
    <col min="3585" max="3585" width="4.88671875" style="7" customWidth="1"/>
    <col min="3586" max="3586" width="13.5546875" style="7" customWidth="1"/>
    <col min="3587" max="3587" width="12.5546875" style="7" customWidth="1"/>
    <col min="3588" max="3588" width="6.5546875" style="7" customWidth="1"/>
    <col min="3589" max="3589" width="4.33203125" style="7" customWidth="1"/>
    <col min="3590" max="3590" width="6.33203125" style="7" customWidth="1"/>
    <col min="3591" max="3591" width="5.6640625" style="7" customWidth="1"/>
    <col min="3592" max="3592" width="8" style="7" customWidth="1"/>
    <col min="3593" max="3593" width="5.6640625" style="7" customWidth="1"/>
    <col min="3594" max="3594" width="9.109375" style="7" customWidth="1"/>
    <col min="3595" max="3595" width="8.33203125" style="7" customWidth="1"/>
    <col min="3596" max="3596" width="5.44140625" style="7" customWidth="1"/>
    <col min="3597" max="3597" width="14.6640625" style="7" customWidth="1"/>
    <col min="3598" max="3598" width="11.88671875" style="7" customWidth="1"/>
    <col min="3599" max="3599" width="6.5546875" style="7" customWidth="1"/>
    <col min="3600" max="3600" width="6.109375" style="7" customWidth="1"/>
    <col min="3601" max="3601" width="6.88671875" style="7" customWidth="1"/>
    <col min="3602" max="3602" width="5" style="7" customWidth="1"/>
    <col min="3603" max="3603" width="7.109375" style="7" customWidth="1"/>
    <col min="3604" max="3604" width="5.6640625" style="7" customWidth="1"/>
    <col min="3605" max="3605" width="7.109375" style="7" customWidth="1"/>
    <col min="3606" max="3606" width="9.109375" style="7" customWidth="1"/>
    <col min="3607" max="3607" width="6" style="7" customWidth="1"/>
    <col min="3608" max="3608" width="13.109375" style="7" customWidth="1"/>
    <col min="3609" max="3609" width="12.109375" style="7" customWidth="1"/>
    <col min="3610" max="3610" width="8.5546875" style="7" customWidth="1"/>
    <col min="3611" max="3611" width="6.44140625" style="7" customWidth="1"/>
    <col min="3612" max="3612" width="10.5546875" style="7" customWidth="1"/>
    <col min="3613" max="3613" width="6.109375" style="7" customWidth="1"/>
    <col min="3614" max="3614" width="11.88671875" style="7" customWidth="1"/>
    <col min="3615" max="3615" width="12.109375" style="7" customWidth="1"/>
    <col min="3616" max="3616" width="5.109375" style="7" customWidth="1"/>
    <col min="3617" max="3617" width="13.44140625" style="7" customWidth="1"/>
    <col min="3618" max="3618" width="11.5546875" style="7" customWidth="1"/>
    <col min="3619" max="3619" width="7.109375" style="7" customWidth="1"/>
    <col min="3620" max="3620" width="6" style="7" customWidth="1"/>
    <col min="3621" max="3621" width="9.33203125" style="7" customWidth="1"/>
    <col min="3622" max="3622" width="5.6640625" style="7" customWidth="1"/>
    <col min="3623" max="3623" width="6.5546875" style="7" customWidth="1"/>
    <col min="3624" max="3624" width="4" style="7" customWidth="1"/>
    <col min="3625" max="3625" width="7.6640625" style="7" customWidth="1"/>
    <col min="3626" max="3626" width="7.5546875" style="7" customWidth="1"/>
    <col min="3627" max="3627" width="5.109375" style="7" customWidth="1"/>
    <col min="3628" max="3628" width="13.44140625" style="7" customWidth="1"/>
    <col min="3629" max="3629" width="11.6640625" style="7" customWidth="1"/>
    <col min="3630" max="3630" width="11.44140625" style="7"/>
    <col min="3631" max="3631" width="7.44140625" style="7" customWidth="1"/>
    <col min="3632" max="3632" width="8.6640625" style="7" customWidth="1"/>
    <col min="3633" max="3633" width="6.44140625" style="7" customWidth="1"/>
    <col min="3634" max="3634" width="8.109375" style="7" customWidth="1"/>
    <col min="3635" max="3635" width="12.109375" style="7" customWidth="1"/>
    <col min="3636" max="3636" width="4.5546875" style="7" customWidth="1"/>
    <col min="3637" max="3637" width="14" style="7" customWidth="1"/>
    <col min="3638" max="3638" width="12.33203125" style="7" customWidth="1"/>
    <col min="3639" max="3639" width="7.6640625" style="7" customWidth="1"/>
    <col min="3640" max="3640" width="5.44140625" style="7" customWidth="1"/>
    <col min="3641" max="3641" width="6.88671875" style="7" customWidth="1"/>
    <col min="3642" max="3642" width="5.109375" style="7" customWidth="1"/>
    <col min="3643" max="3643" width="7.6640625" style="7" customWidth="1"/>
    <col min="3644" max="3644" width="5.88671875" style="7" customWidth="1"/>
    <col min="3645" max="3645" width="7" style="7" customWidth="1"/>
    <col min="3646" max="3646" width="8.6640625" style="7" customWidth="1"/>
    <col min="3647" max="3647" width="7.44140625" style="7" customWidth="1"/>
    <col min="3648" max="3648" width="14.44140625" style="7" customWidth="1"/>
    <col min="3649" max="3649" width="14.5546875" style="7" customWidth="1"/>
    <col min="3650" max="3653" width="11.44140625" style="7"/>
    <col min="3654" max="3654" width="6.44140625" style="7" customWidth="1"/>
    <col min="3655" max="3655" width="13.6640625" style="7" customWidth="1"/>
    <col min="3656" max="3656" width="11.88671875" style="7" customWidth="1"/>
    <col min="3657" max="3657" width="7" style="7" customWidth="1"/>
    <col min="3658" max="3658" width="3.88671875" style="7" customWidth="1"/>
    <col min="3659" max="3659" width="6.5546875" style="7" customWidth="1"/>
    <col min="3660" max="3660" width="5.109375" style="7" customWidth="1"/>
    <col min="3661" max="3661" width="8.6640625" style="7" customWidth="1"/>
    <col min="3662" max="3662" width="9.109375" style="7" customWidth="1"/>
    <col min="3663" max="3663" width="11.6640625" style="7" customWidth="1"/>
    <col min="3664" max="3840" width="11.44140625" style="7"/>
    <col min="3841" max="3841" width="4.88671875" style="7" customWidth="1"/>
    <col min="3842" max="3842" width="13.5546875" style="7" customWidth="1"/>
    <col min="3843" max="3843" width="12.5546875" style="7" customWidth="1"/>
    <col min="3844" max="3844" width="6.5546875" style="7" customWidth="1"/>
    <col min="3845" max="3845" width="4.33203125" style="7" customWidth="1"/>
    <col min="3846" max="3846" width="6.33203125" style="7" customWidth="1"/>
    <col min="3847" max="3847" width="5.6640625" style="7" customWidth="1"/>
    <col min="3848" max="3848" width="8" style="7" customWidth="1"/>
    <col min="3849" max="3849" width="5.6640625" style="7" customWidth="1"/>
    <col min="3850" max="3850" width="9.109375" style="7" customWidth="1"/>
    <col min="3851" max="3851" width="8.33203125" style="7" customWidth="1"/>
    <col min="3852" max="3852" width="5.44140625" style="7" customWidth="1"/>
    <col min="3853" max="3853" width="14.6640625" style="7" customWidth="1"/>
    <col min="3854" max="3854" width="11.88671875" style="7" customWidth="1"/>
    <col min="3855" max="3855" width="6.5546875" style="7" customWidth="1"/>
    <col min="3856" max="3856" width="6.109375" style="7" customWidth="1"/>
    <col min="3857" max="3857" width="6.88671875" style="7" customWidth="1"/>
    <col min="3858" max="3858" width="5" style="7" customWidth="1"/>
    <col min="3859" max="3859" width="7.109375" style="7" customWidth="1"/>
    <col min="3860" max="3860" width="5.6640625" style="7" customWidth="1"/>
    <col min="3861" max="3861" width="7.109375" style="7" customWidth="1"/>
    <col min="3862" max="3862" width="9.109375" style="7" customWidth="1"/>
    <col min="3863" max="3863" width="6" style="7" customWidth="1"/>
    <col min="3864" max="3864" width="13.109375" style="7" customWidth="1"/>
    <col min="3865" max="3865" width="12.109375" style="7" customWidth="1"/>
    <col min="3866" max="3866" width="8.5546875" style="7" customWidth="1"/>
    <col min="3867" max="3867" width="6.44140625" style="7" customWidth="1"/>
    <col min="3868" max="3868" width="10.5546875" style="7" customWidth="1"/>
    <col min="3869" max="3869" width="6.109375" style="7" customWidth="1"/>
    <col min="3870" max="3870" width="11.88671875" style="7" customWidth="1"/>
    <col min="3871" max="3871" width="12.109375" style="7" customWidth="1"/>
    <col min="3872" max="3872" width="5.109375" style="7" customWidth="1"/>
    <col min="3873" max="3873" width="13.44140625" style="7" customWidth="1"/>
    <col min="3874" max="3874" width="11.5546875" style="7" customWidth="1"/>
    <col min="3875" max="3875" width="7.109375" style="7" customWidth="1"/>
    <col min="3876" max="3876" width="6" style="7" customWidth="1"/>
    <col min="3877" max="3877" width="9.33203125" style="7" customWidth="1"/>
    <col min="3878" max="3878" width="5.6640625" style="7" customWidth="1"/>
    <col min="3879" max="3879" width="6.5546875" style="7" customWidth="1"/>
    <col min="3880" max="3880" width="4" style="7" customWidth="1"/>
    <col min="3881" max="3881" width="7.6640625" style="7" customWidth="1"/>
    <col min="3882" max="3882" width="7.5546875" style="7" customWidth="1"/>
    <col min="3883" max="3883" width="5.109375" style="7" customWidth="1"/>
    <col min="3884" max="3884" width="13.44140625" style="7" customWidth="1"/>
    <col min="3885" max="3885" width="11.6640625" style="7" customWidth="1"/>
    <col min="3886" max="3886" width="11.44140625" style="7"/>
    <col min="3887" max="3887" width="7.44140625" style="7" customWidth="1"/>
    <col min="3888" max="3888" width="8.6640625" style="7" customWidth="1"/>
    <col min="3889" max="3889" width="6.44140625" style="7" customWidth="1"/>
    <col min="3890" max="3890" width="8.109375" style="7" customWidth="1"/>
    <col min="3891" max="3891" width="12.109375" style="7" customWidth="1"/>
    <col min="3892" max="3892" width="4.5546875" style="7" customWidth="1"/>
    <col min="3893" max="3893" width="14" style="7" customWidth="1"/>
    <col min="3894" max="3894" width="12.33203125" style="7" customWidth="1"/>
    <col min="3895" max="3895" width="7.6640625" style="7" customWidth="1"/>
    <col min="3896" max="3896" width="5.44140625" style="7" customWidth="1"/>
    <col min="3897" max="3897" width="6.88671875" style="7" customWidth="1"/>
    <col min="3898" max="3898" width="5.109375" style="7" customWidth="1"/>
    <col min="3899" max="3899" width="7.6640625" style="7" customWidth="1"/>
    <col min="3900" max="3900" width="5.88671875" style="7" customWidth="1"/>
    <col min="3901" max="3901" width="7" style="7" customWidth="1"/>
    <col min="3902" max="3902" width="8.6640625" style="7" customWidth="1"/>
    <col min="3903" max="3903" width="7.44140625" style="7" customWidth="1"/>
    <col min="3904" max="3904" width="14.44140625" style="7" customWidth="1"/>
    <col min="3905" max="3905" width="14.5546875" style="7" customWidth="1"/>
    <col min="3906" max="3909" width="11.44140625" style="7"/>
    <col min="3910" max="3910" width="6.44140625" style="7" customWidth="1"/>
    <col min="3911" max="3911" width="13.6640625" style="7" customWidth="1"/>
    <col min="3912" max="3912" width="11.88671875" style="7" customWidth="1"/>
    <col min="3913" max="3913" width="7" style="7" customWidth="1"/>
    <col min="3914" max="3914" width="3.88671875" style="7" customWidth="1"/>
    <col min="3915" max="3915" width="6.5546875" style="7" customWidth="1"/>
    <col min="3916" max="3916" width="5.109375" style="7" customWidth="1"/>
    <col min="3917" max="3917" width="8.6640625" style="7" customWidth="1"/>
    <col min="3918" max="3918" width="9.109375" style="7" customWidth="1"/>
    <col min="3919" max="3919" width="11.6640625" style="7" customWidth="1"/>
    <col min="3920" max="4096" width="11.44140625" style="7"/>
    <col min="4097" max="4097" width="4.88671875" style="7" customWidth="1"/>
    <col min="4098" max="4098" width="13.5546875" style="7" customWidth="1"/>
    <col min="4099" max="4099" width="12.5546875" style="7" customWidth="1"/>
    <col min="4100" max="4100" width="6.5546875" style="7" customWidth="1"/>
    <col min="4101" max="4101" width="4.33203125" style="7" customWidth="1"/>
    <col min="4102" max="4102" width="6.33203125" style="7" customWidth="1"/>
    <col min="4103" max="4103" width="5.6640625" style="7" customWidth="1"/>
    <col min="4104" max="4104" width="8" style="7" customWidth="1"/>
    <col min="4105" max="4105" width="5.6640625" style="7" customWidth="1"/>
    <col min="4106" max="4106" width="9.109375" style="7" customWidth="1"/>
    <col min="4107" max="4107" width="8.33203125" style="7" customWidth="1"/>
    <col min="4108" max="4108" width="5.44140625" style="7" customWidth="1"/>
    <col min="4109" max="4109" width="14.6640625" style="7" customWidth="1"/>
    <col min="4110" max="4110" width="11.88671875" style="7" customWidth="1"/>
    <col min="4111" max="4111" width="6.5546875" style="7" customWidth="1"/>
    <col min="4112" max="4112" width="6.109375" style="7" customWidth="1"/>
    <col min="4113" max="4113" width="6.88671875" style="7" customWidth="1"/>
    <col min="4114" max="4114" width="5" style="7" customWidth="1"/>
    <col min="4115" max="4115" width="7.109375" style="7" customWidth="1"/>
    <col min="4116" max="4116" width="5.6640625" style="7" customWidth="1"/>
    <col min="4117" max="4117" width="7.109375" style="7" customWidth="1"/>
    <col min="4118" max="4118" width="9.109375" style="7" customWidth="1"/>
    <col min="4119" max="4119" width="6" style="7" customWidth="1"/>
    <col min="4120" max="4120" width="13.109375" style="7" customWidth="1"/>
    <col min="4121" max="4121" width="12.109375" style="7" customWidth="1"/>
    <col min="4122" max="4122" width="8.5546875" style="7" customWidth="1"/>
    <col min="4123" max="4123" width="6.44140625" style="7" customWidth="1"/>
    <col min="4124" max="4124" width="10.5546875" style="7" customWidth="1"/>
    <col min="4125" max="4125" width="6.109375" style="7" customWidth="1"/>
    <col min="4126" max="4126" width="11.88671875" style="7" customWidth="1"/>
    <col min="4127" max="4127" width="12.109375" style="7" customWidth="1"/>
    <col min="4128" max="4128" width="5.109375" style="7" customWidth="1"/>
    <col min="4129" max="4129" width="13.44140625" style="7" customWidth="1"/>
    <col min="4130" max="4130" width="11.5546875" style="7" customWidth="1"/>
    <col min="4131" max="4131" width="7.109375" style="7" customWidth="1"/>
    <col min="4132" max="4132" width="6" style="7" customWidth="1"/>
    <col min="4133" max="4133" width="9.33203125" style="7" customWidth="1"/>
    <col min="4134" max="4134" width="5.6640625" style="7" customWidth="1"/>
    <col min="4135" max="4135" width="6.5546875" style="7" customWidth="1"/>
    <col min="4136" max="4136" width="4" style="7" customWidth="1"/>
    <col min="4137" max="4137" width="7.6640625" style="7" customWidth="1"/>
    <col min="4138" max="4138" width="7.5546875" style="7" customWidth="1"/>
    <col min="4139" max="4139" width="5.109375" style="7" customWidth="1"/>
    <col min="4140" max="4140" width="13.44140625" style="7" customWidth="1"/>
    <col min="4141" max="4141" width="11.6640625" style="7" customWidth="1"/>
    <col min="4142" max="4142" width="11.44140625" style="7"/>
    <col min="4143" max="4143" width="7.44140625" style="7" customWidth="1"/>
    <col min="4144" max="4144" width="8.6640625" style="7" customWidth="1"/>
    <col min="4145" max="4145" width="6.44140625" style="7" customWidth="1"/>
    <col min="4146" max="4146" width="8.109375" style="7" customWidth="1"/>
    <col min="4147" max="4147" width="12.109375" style="7" customWidth="1"/>
    <col min="4148" max="4148" width="4.5546875" style="7" customWidth="1"/>
    <col min="4149" max="4149" width="14" style="7" customWidth="1"/>
    <col min="4150" max="4150" width="12.33203125" style="7" customWidth="1"/>
    <col min="4151" max="4151" width="7.6640625" style="7" customWidth="1"/>
    <col min="4152" max="4152" width="5.44140625" style="7" customWidth="1"/>
    <col min="4153" max="4153" width="6.88671875" style="7" customWidth="1"/>
    <col min="4154" max="4154" width="5.109375" style="7" customWidth="1"/>
    <col min="4155" max="4155" width="7.6640625" style="7" customWidth="1"/>
    <col min="4156" max="4156" width="5.88671875" style="7" customWidth="1"/>
    <col min="4157" max="4157" width="7" style="7" customWidth="1"/>
    <col min="4158" max="4158" width="8.6640625" style="7" customWidth="1"/>
    <col min="4159" max="4159" width="7.44140625" style="7" customWidth="1"/>
    <col min="4160" max="4160" width="14.44140625" style="7" customWidth="1"/>
    <col min="4161" max="4161" width="14.5546875" style="7" customWidth="1"/>
    <col min="4162" max="4165" width="11.44140625" style="7"/>
    <col min="4166" max="4166" width="6.44140625" style="7" customWidth="1"/>
    <col min="4167" max="4167" width="13.6640625" style="7" customWidth="1"/>
    <col min="4168" max="4168" width="11.88671875" style="7" customWidth="1"/>
    <col min="4169" max="4169" width="7" style="7" customWidth="1"/>
    <col min="4170" max="4170" width="3.88671875" style="7" customWidth="1"/>
    <col min="4171" max="4171" width="6.5546875" style="7" customWidth="1"/>
    <col min="4172" max="4172" width="5.109375" style="7" customWidth="1"/>
    <col min="4173" max="4173" width="8.6640625" style="7" customWidth="1"/>
    <col min="4174" max="4174" width="9.109375" style="7" customWidth="1"/>
    <col min="4175" max="4175" width="11.6640625" style="7" customWidth="1"/>
    <col min="4176" max="4352" width="11.44140625" style="7"/>
    <col min="4353" max="4353" width="4.88671875" style="7" customWidth="1"/>
    <col min="4354" max="4354" width="13.5546875" style="7" customWidth="1"/>
    <col min="4355" max="4355" width="12.5546875" style="7" customWidth="1"/>
    <col min="4356" max="4356" width="6.5546875" style="7" customWidth="1"/>
    <col min="4357" max="4357" width="4.33203125" style="7" customWidth="1"/>
    <col min="4358" max="4358" width="6.33203125" style="7" customWidth="1"/>
    <col min="4359" max="4359" width="5.6640625" style="7" customWidth="1"/>
    <col min="4360" max="4360" width="8" style="7" customWidth="1"/>
    <col min="4361" max="4361" width="5.6640625" style="7" customWidth="1"/>
    <col min="4362" max="4362" width="9.109375" style="7" customWidth="1"/>
    <col min="4363" max="4363" width="8.33203125" style="7" customWidth="1"/>
    <col min="4364" max="4364" width="5.44140625" style="7" customWidth="1"/>
    <col min="4365" max="4365" width="14.6640625" style="7" customWidth="1"/>
    <col min="4366" max="4366" width="11.88671875" style="7" customWidth="1"/>
    <col min="4367" max="4367" width="6.5546875" style="7" customWidth="1"/>
    <col min="4368" max="4368" width="6.109375" style="7" customWidth="1"/>
    <col min="4369" max="4369" width="6.88671875" style="7" customWidth="1"/>
    <col min="4370" max="4370" width="5" style="7" customWidth="1"/>
    <col min="4371" max="4371" width="7.109375" style="7" customWidth="1"/>
    <col min="4372" max="4372" width="5.6640625" style="7" customWidth="1"/>
    <col min="4373" max="4373" width="7.109375" style="7" customWidth="1"/>
    <col min="4374" max="4374" width="9.109375" style="7" customWidth="1"/>
    <col min="4375" max="4375" width="6" style="7" customWidth="1"/>
    <col min="4376" max="4376" width="13.109375" style="7" customWidth="1"/>
    <col min="4377" max="4377" width="12.109375" style="7" customWidth="1"/>
    <col min="4378" max="4378" width="8.5546875" style="7" customWidth="1"/>
    <col min="4379" max="4379" width="6.44140625" style="7" customWidth="1"/>
    <col min="4380" max="4380" width="10.5546875" style="7" customWidth="1"/>
    <col min="4381" max="4381" width="6.109375" style="7" customWidth="1"/>
    <col min="4382" max="4382" width="11.88671875" style="7" customWidth="1"/>
    <col min="4383" max="4383" width="12.109375" style="7" customWidth="1"/>
    <col min="4384" max="4384" width="5.109375" style="7" customWidth="1"/>
    <col min="4385" max="4385" width="13.44140625" style="7" customWidth="1"/>
    <col min="4386" max="4386" width="11.5546875" style="7" customWidth="1"/>
    <col min="4387" max="4387" width="7.109375" style="7" customWidth="1"/>
    <col min="4388" max="4388" width="6" style="7" customWidth="1"/>
    <col min="4389" max="4389" width="9.33203125" style="7" customWidth="1"/>
    <col min="4390" max="4390" width="5.6640625" style="7" customWidth="1"/>
    <col min="4391" max="4391" width="6.5546875" style="7" customWidth="1"/>
    <col min="4392" max="4392" width="4" style="7" customWidth="1"/>
    <col min="4393" max="4393" width="7.6640625" style="7" customWidth="1"/>
    <col min="4394" max="4394" width="7.5546875" style="7" customWidth="1"/>
    <col min="4395" max="4395" width="5.109375" style="7" customWidth="1"/>
    <col min="4396" max="4396" width="13.44140625" style="7" customWidth="1"/>
    <col min="4397" max="4397" width="11.6640625" style="7" customWidth="1"/>
    <col min="4398" max="4398" width="11.44140625" style="7"/>
    <col min="4399" max="4399" width="7.44140625" style="7" customWidth="1"/>
    <col min="4400" max="4400" width="8.6640625" style="7" customWidth="1"/>
    <col min="4401" max="4401" width="6.44140625" style="7" customWidth="1"/>
    <col min="4402" max="4402" width="8.109375" style="7" customWidth="1"/>
    <col min="4403" max="4403" width="12.109375" style="7" customWidth="1"/>
    <col min="4404" max="4404" width="4.5546875" style="7" customWidth="1"/>
    <col min="4405" max="4405" width="14" style="7" customWidth="1"/>
    <col min="4406" max="4406" width="12.33203125" style="7" customWidth="1"/>
    <col min="4407" max="4407" width="7.6640625" style="7" customWidth="1"/>
    <col min="4408" max="4408" width="5.44140625" style="7" customWidth="1"/>
    <col min="4409" max="4409" width="6.88671875" style="7" customWidth="1"/>
    <col min="4410" max="4410" width="5.109375" style="7" customWidth="1"/>
    <col min="4411" max="4411" width="7.6640625" style="7" customWidth="1"/>
    <col min="4412" max="4412" width="5.88671875" style="7" customWidth="1"/>
    <col min="4413" max="4413" width="7" style="7" customWidth="1"/>
    <col min="4414" max="4414" width="8.6640625" style="7" customWidth="1"/>
    <col min="4415" max="4415" width="7.44140625" style="7" customWidth="1"/>
    <col min="4416" max="4416" width="14.44140625" style="7" customWidth="1"/>
    <col min="4417" max="4417" width="14.5546875" style="7" customWidth="1"/>
    <col min="4418" max="4421" width="11.44140625" style="7"/>
    <col min="4422" max="4422" width="6.44140625" style="7" customWidth="1"/>
    <col min="4423" max="4423" width="13.6640625" style="7" customWidth="1"/>
    <col min="4424" max="4424" width="11.88671875" style="7" customWidth="1"/>
    <col min="4425" max="4425" width="7" style="7" customWidth="1"/>
    <col min="4426" max="4426" width="3.88671875" style="7" customWidth="1"/>
    <col min="4427" max="4427" width="6.5546875" style="7" customWidth="1"/>
    <col min="4428" max="4428" width="5.109375" style="7" customWidth="1"/>
    <col min="4429" max="4429" width="8.6640625" style="7" customWidth="1"/>
    <col min="4430" max="4430" width="9.109375" style="7" customWidth="1"/>
    <col min="4431" max="4431" width="11.6640625" style="7" customWidth="1"/>
    <col min="4432" max="4608" width="11.44140625" style="7"/>
    <col min="4609" max="4609" width="4.88671875" style="7" customWidth="1"/>
    <col min="4610" max="4610" width="13.5546875" style="7" customWidth="1"/>
    <col min="4611" max="4611" width="12.5546875" style="7" customWidth="1"/>
    <col min="4612" max="4612" width="6.5546875" style="7" customWidth="1"/>
    <col min="4613" max="4613" width="4.33203125" style="7" customWidth="1"/>
    <col min="4614" max="4614" width="6.33203125" style="7" customWidth="1"/>
    <col min="4615" max="4615" width="5.6640625" style="7" customWidth="1"/>
    <col min="4616" max="4616" width="8" style="7" customWidth="1"/>
    <col min="4617" max="4617" width="5.6640625" style="7" customWidth="1"/>
    <col min="4618" max="4618" width="9.109375" style="7" customWidth="1"/>
    <col min="4619" max="4619" width="8.33203125" style="7" customWidth="1"/>
    <col min="4620" max="4620" width="5.44140625" style="7" customWidth="1"/>
    <col min="4621" max="4621" width="14.6640625" style="7" customWidth="1"/>
    <col min="4622" max="4622" width="11.88671875" style="7" customWidth="1"/>
    <col min="4623" max="4623" width="6.5546875" style="7" customWidth="1"/>
    <col min="4624" max="4624" width="6.109375" style="7" customWidth="1"/>
    <col min="4625" max="4625" width="6.88671875" style="7" customWidth="1"/>
    <col min="4626" max="4626" width="5" style="7" customWidth="1"/>
    <col min="4627" max="4627" width="7.109375" style="7" customWidth="1"/>
    <col min="4628" max="4628" width="5.6640625" style="7" customWidth="1"/>
    <col min="4629" max="4629" width="7.109375" style="7" customWidth="1"/>
    <col min="4630" max="4630" width="9.109375" style="7" customWidth="1"/>
    <col min="4631" max="4631" width="6" style="7" customWidth="1"/>
    <col min="4632" max="4632" width="13.109375" style="7" customWidth="1"/>
    <col min="4633" max="4633" width="12.109375" style="7" customWidth="1"/>
    <col min="4634" max="4634" width="8.5546875" style="7" customWidth="1"/>
    <col min="4635" max="4635" width="6.44140625" style="7" customWidth="1"/>
    <col min="4636" max="4636" width="10.5546875" style="7" customWidth="1"/>
    <col min="4637" max="4637" width="6.109375" style="7" customWidth="1"/>
    <col min="4638" max="4638" width="11.88671875" style="7" customWidth="1"/>
    <col min="4639" max="4639" width="12.109375" style="7" customWidth="1"/>
    <col min="4640" max="4640" width="5.109375" style="7" customWidth="1"/>
    <col min="4641" max="4641" width="13.44140625" style="7" customWidth="1"/>
    <col min="4642" max="4642" width="11.5546875" style="7" customWidth="1"/>
    <col min="4643" max="4643" width="7.109375" style="7" customWidth="1"/>
    <col min="4644" max="4644" width="6" style="7" customWidth="1"/>
    <col min="4645" max="4645" width="9.33203125" style="7" customWidth="1"/>
    <col min="4646" max="4646" width="5.6640625" style="7" customWidth="1"/>
    <col min="4647" max="4647" width="6.5546875" style="7" customWidth="1"/>
    <col min="4648" max="4648" width="4" style="7" customWidth="1"/>
    <col min="4649" max="4649" width="7.6640625" style="7" customWidth="1"/>
    <col min="4650" max="4650" width="7.5546875" style="7" customWidth="1"/>
    <col min="4651" max="4651" width="5.109375" style="7" customWidth="1"/>
    <col min="4652" max="4652" width="13.44140625" style="7" customWidth="1"/>
    <col min="4653" max="4653" width="11.6640625" style="7" customWidth="1"/>
    <col min="4654" max="4654" width="11.44140625" style="7"/>
    <col min="4655" max="4655" width="7.44140625" style="7" customWidth="1"/>
    <col min="4656" max="4656" width="8.6640625" style="7" customWidth="1"/>
    <col min="4657" max="4657" width="6.44140625" style="7" customWidth="1"/>
    <col min="4658" max="4658" width="8.109375" style="7" customWidth="1"/>
    <col min="4659" max="4659" width="12.109375" style="7" customWidth="1"/>
    <col min="4660" max="4660" width="4.5546875" style="7" customWidth="1"/>
    <col min="4661" max="4661" width="14" style="7" customWidth="1"/>
    <col min="4662" max="4662" width="12.33203125" style="7" customWidth="1"/>
    <col min="4663" max="4663" width="7.6640625" style="7" customWidth="1"/>
    <col min="4664" max="4664" width="5.44140625" style="7" customWidth="1"/>
    <col min="4665" max="4665" width="6.88671875" style="7" customWidth="1"/>
    <col min="4666" max="4666" width="5.109375" style="7" customWidth="1"/>
    <col min="4667" max="4667" width="7.6640625" style="7" customWidth="1"/>
    <col min="4668" max="4668" width="5.88671875" style="7" customWidth="1"/>
    <col min="4669" max="4669" width="7" style="7" customWidth="1"/>
    <col min="4670" max="4670" width="8.6640625" style="7" customWidth="1"/>
    <col min="4671" max="4671" width="7.44140625" style="7" customWidth="1"/>
    <col min="4672" max="4672" width="14.44140625" style="7" customWidth="1"/>
    <col min="4673" max="4673" width="14.5546875" style="7" customWidth="1"/>
    <col min="4674" max="4677" width="11.44140625" style="7"/>
    <col min="4678" max="4678" width="6.44140625" style="7" customWidth="1"/>
    <col min="4679" max="4679" width="13.6640625" style="7" customWidth="1"/>
    <col min="4680" max="4680" width="11.88671875" style="7" customWidth="1"/>
    <col min="4681" max="4681" width="7" style="7" customWidth="1"/>
    <col min="4682" max="4682" width="3.88671875" style="7" customWidth="1"/>
    <col min="4683" max="4683" width="6.5546875" style="7" customWidth="1"/>
    <col min="4684" max="4684" width="5.109375" style="7" customWidth="1"/>
    <col min="4685" max="4685" width="8.6640625" style="7" customWidth="1"/>
    <col min="4686" max="4686" width="9.109375" style="7" customWidth="1"/>
    <col min="4687" max="4687" width="11.6640625" style="7" customWidth="1"/>
    <col min="4688" max="4864" width="11.44140625" style="7"/>
    <col min="4865" max="4865" width="4.88671875" style="7" customWidth="1"/>
    <col min="4866" max="4866" width="13.5546875" style="7" customWidth="1"/>
    <col min="4867" max="4867" width="12.5546875" style="7" customWidth="1"/>
    <col min="4868" max="4868" width="6.5546875" style="7" customWidth="1"/>
    <col min="4869" max="4869" width="4.33203125" style="7" customWidth="1"/>
    <col min="4870" max="4870" width="6.33203125" style="7" customWidth="1"/>
    <col min="4871" max="4871" width="5.6640625" style="7" customWidth="1"/>
    <col min="4872" max="4872" width="8" style="7" customWidth="1"/>
    <col min="4873" max="4873" width="5.6640625" style="7" customWidth="1"/>
    <col min="4874" max="4874" width="9.109375" style="7" customWidth="1"/>
    <col min="4875" max="4875" width="8.33203125" style="7" customWidth="1"/>
    <col min="4876" max="4876" width="5.44140625" style="7" customWidth="1"/>
    <col min="4877" max="4877" width="14.6640625" style="7" customWidth="1"/>
    <col min="4878" max="4878" width="11.88671875" style="7" customWidth="1"/>
    <col min="4879" max="4879" width="6.5546875" style="7" customWidth="1"/>
    <col min="4880" max="4880" width="6.109375" style="7" customWidth="1"/>
    <col min="4881" max="4881" width="6.88671875" style="7" customWidth="1"/>
    <col min="4882" max="4882" width="5" style="7" customWidth="1"/>
    <col min="4883" max="4883" width="7.109375" style="7" customWidth="1"/>
    <col min="4884" max="4884" width="5.6640625" style="7" customWidth="1"/>
    <col min="4885" max="4885" width="7.109375" style="7" customWidth="1"/>
    <col min="4886" max="4886" width="9.109375" style="7" customWidth="1"/>
    <col min="4887" max="4887" width="6" style="7" customWidth="1"/>
    <col min="4888" max="4888" width="13.109375" style="7" customWidth="1"/>
    <col min="4889" max="4889" width="12.109375" style="7" customWidth="1"/>
    <col min="4890" max="4890" width="8.5546875" style="7" customWidth="1"/>
    <col min="4891" max="4891" width="6.44140625" style="7" customWidth="1"/>
    <col min="4892" max="4892" width="10.5546875" style="7" customWidth="1"/>
    <col min="4893" max="4893" width="6.109375" style="7" customWidth="1"/>
    <col min="4894" max="4894" width="11.88671875" style="7" customWidth="1"/>
    <col min="4895" max="4895" width="12.109375" style="7" customWidth="1"/>
    <col min="4896" max="4896" width="5.109375" style="7" customWidth="1"/>
    <col min="4897" max="4897" width="13.44140625" style="7" customWidth="1"/>
    <col min="4898" max="4898" width="11.5546875" style="7" customWidth="1"/>
    <col min="4899" max="4899" width="7.109375" style="7" customWidth="1"/>
    <col min="4900" max="4900" width="6" style="7" customWidth="1"/>
    <col min="4901" max="4901" width="9.33203125" style="7" customWidth="1"/>
    <col min="4902" max="4902" width="5.6640625" style="7" customWidth="1"/>
    <col min="4903" max="4903" width="6.5546875" style="7" customWidth="1"/>
    <col min="4904" max="4904" width="4" style="7" customWidth="1"/>
    <col min="4905" max="4905" width="7.6640625" style="7" customWidth="1"/>
    <col min="4906" max="4906" width="7.5546875" style="7" customWidth="1"/>
    <col min="4907" max="4907" width="5.109375" style="7" customWidth="1"/>
    <col min="4908" max="4908" width="13.44140625" style="7" customWidth="1"/>
    <col min="4909" max="4909" width="11.6640625" style="7" customWidth="1"/>
    <col min="4910" max="4910" width="11.44140625" style="7"/>
    <col min="4911" max="4911" width="7.44140625" style="7" customWidth="1"/>
    <col min="4912" max="4912" width="8.6640625" style="7" customWidth="1"/>
    <col min="4913" max="4913" width="6.44140625" style="7" customWidth="1"/>
    <col min="4914" max="4914" width="8.109375" style="7" customWidth="1"/>
    <col min="4915" max="4915" width="12.109375" style="7" customWidth="1"/>
    <col min="4916" max="4916" width="4.5546875" style="7" customWidth="1"/>
    <col min="4917" max="4917" width="14" style="7" customWidth="1"/>
    <col min="4918" max="4918" width="12.33203125" style="7" customWidth="1"/>
    <col min="4919" max="4919" width="7.6640625" style="7" customWidth="1"/>
    <col min="4920" max="4920" width="5.44140625" style="7" customWidth="1"/>
    <col min="4921" max="4921" width="6.88671875" style="7" customWidth="1"/>
    <col min="4922" max="4922" width="5.109375" style="7" customWidth="1"/>
    <col min="4923" max="4923" width="7.6640625" style="7" customWidth="1"/>
    <col min="4924" max="4924" width="5.88671875" style="7" customWidth="1"/>
    <col min="4925" max="4925" width="7" style="7" customWidth="1"/>
    <col min="4926" max="4926" width="8.6640625" style="7" customWidth="1"/>
    <col min="4927" max="4927" width="7.44140625" style="7" customWidth="1"/>
    <col min="4928" max="4928" width="14.44140625" style="7" customWidth="1"/>
    <col min="4929" max="4929" width="14.5546875" style="7" customWidth="1"/>
    <col min="4930" max="4933" width="11.44140625" style="7"/>
    <col min="4934" max="4934" width="6.44140625" style="7" customWidth="1"/>
    <col min="4935" max="4935" width="13.6640625" style="7" customWidth="1"/>
    <col min="4936" max="4936" width="11.88671875" style="7" customWidth="1"/>
    <col min="4937" max="4937" width="7" style="7" customWidth="1"/>
    <col min="4938" max="4938" width="3.88671875" style="7" customWidth="1"/>
    <col min="4939" max="4939" width="6.5546875" style="7" customWidth="1"/>
    <col min="4940" max="4940" width="5.109375" style="7" customWidth="1"/>
    <col min="4941" max="4941" width="8.6640625" style="7" customWidth="1"/>
    <col min="4942" max="4942" width="9.109375" style="7" customWidth="1"/>
    <col min="4943" max="4943" width="11.6640625" style="7" customWidth="1"/>
    <col min="4944" max="5120" width="11.44140625" style="7"/>
    <col min="5121" max="5121" width="4.88671875" style="7" customWidth="1"/>
    <col min="5122" max="5122" width="13.5546875" style="7" customWidth="1"/>
    <col min="5123" max="5123" width="12.5546875" style="7" customWidth="1"/>
    <col min="5124" max="5124" width="6.5546875" style="7" customWidth="1"/>
    <col min="5125" max="5125" width="4.33203125" style="7" customWidth="1"/>
    <col min="5126" max="5126" width="6.33203125" style="7" customWidth="1"/>
    <col min="5127" max="5127" width="5.6640625" style="7" customWidth="1"/>
    <col min="5128" max="5128" width="8" style="7" customWidth="1"/>
    <col min="5129" max="5129" width="5.6640625" style="7" customWidth="1"/>
    <col min="5130" max="5130" width="9.109375" style="7" customWidth="1"/>
    <col min="5131" max="5131" width="8.33203125" style="7" customWidth="1"/>
    <col min="5132" max="5132" width="5.44140625" style="7" customWidth="1"/>
    <col min="5133" max="5133" width="14.6640625" style="7" customWidth="1"/>
    <col min="5134" max="5134" width="11.88671875" style="7" customWidth="1"/>
    <col min="5135" max="5135" width="6.5546875" style="7" customWidth="1"/>
    <col min="5136" max="5136" width="6.109375" style="7" customWidth="1"/>
    <col min="5137" max="5137" width="6.88671875" style="7" customWidth="1"/>
    <col min="5138" max="5138" width="5" style="7" customWidth="1"/>
    <col min="5139" max="5139" width="7.109375" style="7" customWidth="1"/>
    <col min="5140" max="5140" width="5.6640625" style="7" customWidth="1"/>
    <col min="5141" max="5141" width="7.109375" style="7" customWidth="1"/>
    <col min="5142" max="5142" width="9.109375" style="7" customWidth="1"/>
    <col min="5143" max="5143" width="6" style="7" customWidth="1"/>
    <col min="5144" max="5144" width="13.109375" style="7" customWidth="1"/>
    <col min="5145" max="5145" width="12.109375" style="7" customWidth="1"/>
    <col min="5146" max="5146" width="8.5546875" style="7" customWidth="1"/>
    <col min="5147" max="5147" width="6.44140625" style="7" customWidth="1"/>
    <col min="5148" max="5148" width="10.5546875" style="7" customWidth="1"/>
    <col min="5149" max="5149" width="6.109375" style="7" customWidth="1"/>
    <col min="5150" max="5150" width="11.88671875" style="7" customWidth="1"/>
    <col min="5151" max="5151" width="12.109375" style="7" customWidth="1"/>
    <col min="5152" max="5152" width="5.109375" style="7" customWidth="1"/>
    <col min="5153" max="5153" width="13.44140625" style="7" customWidth="1"/>
    <col min="5154" max="5154" width="11.5546875" style="7" customWidth="1"/>
    <col min="5155" max="5155" width="7.109375" style="7" customWidth="1"/>
    <col min="5156" max="5156" width="6" style="7" customWidth="1"/>
    <col min="5157" max="5157" width="9.33203125" style="7" customWidth="1"/>
    <col min="5158" max="5158" width="5.6640625" style="7" customWidth="1"/>
    <col min="5159" max="5159" width="6.5546875" style="7" customWidth="1"/>
    <col min="5160" max="5160" width="4" style="7" customWidth="1"/>
    <col min="5161" max="5161" width="7.6640625" style="7" customWidth="1"/>
    <col min="5162" max="5162" width="7.5546875" style="7" customWidth="1"/>
    <col min="5163" max="5163" width="5.109375" style="7" customWidth="1"/>
    <col min="5164" max="5164" width="13.44140625" style="7" customWidth="1"/>
    <col min="5165" max="5165" width="11.6640625" style="7" customWidth="1"/>
    <col min="5166" max="5166" width="11.44140625" style="7"/>
    <col min="5167" max="5167" width="7.44140625" style="7" customWidth="1"/>
    <col min="5168" max="5168" width="8.6640625" style="7" customWidth="1"/>
    <col min="5169" max="5169" width="6.44140625" style="7" customWidth="1"/>
    <col min="5170" max="5170" width="8.109375" style="7" customWidth="1"/>
    <col min="5171" max="5171" width="12.109375" style="7" customWidth="1"/>
    <col min="5172" max="5172" width="4.5546875" style="7" customWidth="1"/>
    <col min="5173" max="5173" width="14" style="7" customWidth="1"/>
    <col min="5174" max="5174" width="12.33203125" style="7" customWidth="1"/>
    <col min="5175" max="5175" width="7.6640625" style="7" customWidth="1"/>
    <col min="5176" max="5176" width="5.44140625" style="7" customWidth="1"/>
    <col min="5177" max="5177" width="6.88671875" style="7" customWidth="1"/>
    <col min="5178" max="5178" width="5.109375" style="7" customWidth="1"/>
    <col min="5179" max="5179" width="7.6640625" style="7" customWidth="1"/>
    <col min="5180" max="5180" width="5.88671875" style="7" customWidth="1"/>
    <col min="5181" max="5181" width="7" style="7" customWidth="1"/>
    <col min="5182" max="5182" width="8.6640625" style="7" customWidth="1"/>
    <col min="5183" max="5183" width="7.44140625" style="7" customWidth="1"/>
    <col min="5184" max="5184" width="14.44140625" style="7" customWidth="1"/>
    <col min="5185" max="5185" width="14.5546875" style="7" customWidth="1"/>
    <col min="5186" max="5189" width="11.44140625" style="7"/>
    <col min="5190" max="5190" width="6.44140625" style="7" customWidth="1"/>
    <col min="5191" max="5191" width="13.6640625" style="7" customWidth="1"/>
    <col min="5192" max="5192" width="11.88671875" style="7" customWidth="1"/>
    <col min="5193" max="5193" width="7" style="7" customWidth="1"/>
    <col min="5194" max="5194" width="3.88671875" style="7" customWidth="1"/>
    <col min="5195" max="5195" width="6.5546875" style="7" customWidth="1"/>
    <col min="5196" max="5196" width="5.109375" style="7" customWidth="1"/>
    <col min="5197" max="5197" width="8.6640625" style="7" customWidth="1"/>
    <col min="5198" max="5198" width="9.109375" style="7" customWidth="1"/>
    <col min="5199" max="5199" width="11.6640625" style="7" customWidth="1"/>
    <col min="5200" max="5376" width="11.44140625" style="7"/>
    <col min="5377" max="5377" width="4.88671875" style="7" customWidth="1"/>
    <col min="5378" max="5378" width="13.5546875" style="7" customWidth="1"/>
    <col min="5379" max="5379" width="12.5546875" style="7" customWidth="1"/>
    <col min="5380" max="5380" width="6.5546875" style="7" customWidth="1"/>
    <col min="5381" max="5381" width="4.33203125" style="7" customWidth="1"/>
    <col min="5382" max="5382" width="6.33203125" style="7" customWidth="1"/>
    <col min="5383" max="5383" width="5.6640625" style="7" customWidth="1"/>
    <col min="5384" max="5384" width="8" style="7" customWidth="1"/>
    <col min="5385" max="5385" width="5.6640625" style="7" customWidth="1"/>
    <col min="5386" max="5386" width="9.109375" style="7" customWidth="1"/>
    <col min="5387" max="5387" width="8.33203125" style="7" customWidth="1"/>
    <col min="5388" max="5388" width="5.44140625" style="7" customWidth="1"/>
    <col min="5389" max="5389" width="14.6640625" style="7" customWidth="1"/>
    <col min="5390" max="5390" width="11.88671875" style="7" customWidth="1"/>
    <col min="5391" max="5391" width="6.5546875" style="7" customWidth="1"/>
    <col min="5392" max="5392" width="6.109375" style="7" customWidth="1"/>
    <col min="5393" max="5393" width="6.88671875" style="7" customWidth="1"/>
    <col min="5394" max="5394" width="5" style="7" customWidth="1"/>
    <col min="5395" max="5395" width="7.109375" style="7" customWidth="1"/>
    <col min="5396" max="5396" width="5.6640625" style="7" customWidth="1"/>
    <col min="5397" max="5397" width="7.109375" style="7" customWidth="1"/>
    <col min="5398" max="5398" width="9.109375" style="7" customWidth="1"/>
    <col min="5399" max="5399" width="6" style="7" customWidth="1"/>
    <col min="5400" max="5400" width="13.109375" style="7" customWidth="1"/>
    <col min="5401" max="5401" width="12.109375" style="7" customWidth="1"/>
    <col min="5402" max="5402" width="8.5546875" style="7" customWidth="1"/>
    <col min="5403" max="5403" width="6.44140625" style="7" customWidth="1"/>
    <col min="5404" max="5404" width="10.5546875" style="7" customWidth="1"/>
    <col min="5405" max="5405" width="6.109375" style="7" customWidth="1"/>
    <col min="5406" max="5406" width="11.88671875" style="7" customWidth="1"/>
    <col min="5407" max="5407" width="12.109375" style="7" customWidth="1"/>
    <col min="5408" max="5408" width="5.109375" style="7" customWidth="1"/>
    <col min="5409" max="5409" width="13.44140625" style="7" customWidth="1"/>
    <col min="5410" max="5410" width="11.5546875" style="7" customWidth="1"/>
    <col min="5411" max="5411" width="7.109375" style="7" customWidth="1"/>
    <col min="5412" max="5412" width="6" style="7" customWidth="1"/>
    <col min="5413" max="5413" width="9.33203125" style="7" customWidth="1"/>
    <col min="5414" max="5414" width="5.6640625" style="7" customWidth="1"/>
    <col min="5415" max="5415" width="6.5546875" style="7" customWidth="1"/>
    <col min="5416" max="5416" width="4" style="7" customWidth="1"/>
    <col min="5417" max="5417" width="7.6640625" style="7" customWidth="1"/>
    <col min="5418" max="5418" width="7.5546875" style="7" customWidth="1"/>
    <col min="5419" max="5419" width="5.109375" style="7" customWidth="1"/>
    <col min="5420" max="5420" width="13.44140625" style="7" customWidth="1"/>
    <col min="5421" max="5421" width="11.6640625" style="7" customWidth="1"/>
    <col min="5422" max="5422" width="11.44140625" style="7"/>
    <col min="5423" max="5423" width="7.44140625" style="7" customWidth="1"/>
    <col min="5424" max="5424" width="8.6640625" style="7" customWidth="1"/>
    <col min="5425" max="5425" width="6.44140625" style="7" customWidth="1"/>
    <col min="5426" max="5426" width="8.109375" style="7" customWidth="1"/>
    <col min="5427" max="5427" width="12.109375" style="7" customWidth="1"/>
    <col min="5428" max="5428" width="4.5546875" style="7" customWidth="1"/>
    <col min="5429" max="5429" width="14" style="7" customWidth="1"/>
    <col min="5430" max="5430" width="12.33203125" style="7" customWidth="1"/>
    <col min="5431" max="5431" width="7.6640625" style="7" customWidth="1"/>
    <col min="5432" max="5432" width="5.44140625" style="7" customWidth="1"/>
    <col min="5433" max="5433" width="6.88671875" style="7" customWidth="1"/>
    <col min="5434" max="5434" width="5.109375" style="7" customWidth="1"/>
    <col min="5435" max="5435" width="7.6640625" style="7" customWidth="1"/>
    <col min="5436" max="5436" width="5.88671875" style="7" customWidth="1"/>
    <col min="5437" max="5437" width="7" style="7" customWidth="1"/>
    <col min="5438" max="5438" width="8.6640625" style="7" customWidth="1"/>
    <col min="5439" max="5439" width="7.44140625" style="7" customWidth="1"/>
    <col min="5440" max="5440" width="14.44140625" style="7" customWidth="1"/>
    <col min="5441" max="5441" width="14.5546875" style="7" customWidth="1"/>
    <col min="5442" max="5445" width="11.44140625" style="7"/>
    <col min="5446" max="5446" width="6.44140625" style="7" customWidth="1"/>
    <col min="5447" max="5447" width="13.6640625" style="7" customWidth="1"/>
    <col min="5448" max="5448" width="11.88671875" style="7" customWidth="1"/>
    <col min="5449" max="5449" width="7" style="7" customWidth="1"/>
    <col min="5450" max="5450" width="3.88671875" style="7" customWidth="1"/>
    <col min="5451" max="5451" width="6.5546875" style="7" customWidth="1"/>
    <col min="5452" max="5452" width="5.109375" style="7" customWidth="1"/>
    <col min="5453" max="5453" width="8.6640625" style="7" customWidth="1"/>
    <col min="5454" max="5454" width="9.109375" style="7" customWidth="1"/>
    <col min="5455" max="5455" width="11.6640625" style="7" customWidth="1"/>
    <col min="5456" max="5632" width="11.44140625" style="7"/>
    <col min="5633" max="5633" width="4.88671875" style="7" customWidth="1"/>
    <col min="5634" max="5634" width="13.5546875" style="7" customWidth="1"/>
    <col min="5635" max="5635" width="12.5546875" style="7" customWidth="1"/>
    <col min="5636" max="5636" width="6.5546875" style="7" customWidth="1"/>
    <col min="5637" max="5637" width="4.33203125" style="7" customWidth="1"/>
    <col min="5638" max="5638" width="6.33203125" style="7" customWidth="1"/>
    <col min="5639" max="5639" width="5.6640625" style="7" customWidth="1"/>
    <col min="5640" max="5640" width="8" style="7" customWidth="1"/>
    <col min="5641" max="5641" width="5.6640625" style="7" customWidth="1"/>
    <col min="5642" max="5642" width="9.109375" style="7" customWidth="1"/>
    <col min="5643" max="5643" width="8.33203125" style="7" customWidth="1"/>
    <col min="5644" max="5644" width="5.44140625" style="7" customWidth="1"/>
    <col min="5645" max="5645" width="14.6640625" style="7" customWidth="1"/>
    <col min="5646" max="5646" width="11.88671875" style="7" customWidth="1"/>
    <col min="5647" max="5647" width="6.5546875" style="7" customWidth="1"/>
    <col min="5648" max="5648" width="6.109375" style="7" customWidth="1"/>
    <col min="5649" max="5649" width="6.88671875" style="7" customWidth="1"/>
    <col min="5650" max="5650" width="5" style="7" customWidth="1"/>
    <col min="5651" max="5651" width="7.109375" style="7" customWidth="1"/>
    <col min="5652" max="5652" width="5.6640625" style="7" customWidth="1"/>
    <col min="5653" max="5653" width="7.109375" style="7" customWidth="1"/>
    <col min="5654" max="5654" width="9.109375" style="7" customWidth="1"/>
    <col min="5655" max="5655" width="6" style="7" customWidth="1"/>
    <col min="5656" max="5656" width="13.109375" style="7" customWidth="1"/>
    <col min="5657" max="5657" width="12.109375" style="7" customWidth="1"/>
    <col min="5658" max="5658" width="8.5546875" style="7" customWidth="1"/>
    <col min="5659" max="5659" width="6.44140625" style="7" customWidth="1"/>
    <col min="5660" max="5660" width="10.5546875" style="7" customWidth="1"/>
    <col min="5661" max="5661" width="6.109375" style="7" customWidth="1"/>
    <col min="5662" max="5662" width="11.88671875" style="7" customWidth="1"/>
    <col min="5663" max="5663" width="12.109375" style="7" customWidth="1"/>
    <col min="5664" max="5664" width="5.109375" style="7" customWidth="1"/>
    <col min="5665" max="5665" width="13.44140625" style="7" customWidth="1"/>
    <col min="5666" max="5666" width="11.5546875" style="7" customWidth="1"/>
    <col min="5667" max="5667" width="7.109375" style="7" customWidth="1"/>
    <col min="5668" max="5668" width="6" style="7" customWidth="1"/>
    <col min="5669" max="5669" width="9.33203125" style="7" customWidth="1"/>
    <col min="5670" max="5670" width="5.6640625" style="7" customWidth="1"/>
    <col min="5671" max="5671" width="6.5546875" style="7" customWidth="1"/>
    <col min="5672" max="5672" width="4" style="7" customWidth="1"/>
    <col min="5673" max="5673" width="7.6640625" style="7" customWidth="1"/>
    <col min="5674" max="5674" width="7.5546875" style="7" customWidth="1"/>
    <col min="5675" max="5675" width="5.109375" style="7" customWidth="1"/>
    <col min="5676" max="5676" width="13.44140625" style="7" customWidth="1"/>
    <col min="5677" max="5677" width="11.6640625" style="7" customWidth="1"/>
    <col min="5678" max="5678" width="11.44140625" style="7"/>
    <col min="5679" max="5679" width="7.44140625" style="7" customWidth="1"/>
    <col min="5680" max="5680" width="8.6640625" style="7" customWidth="1"/>
    <col min="5681" max="5681" width="6.44140625" style="7" customWidth="1"/>
    <col min="5682" max="5682" width="8.109375" style="7" customWidth="1"/>
    <col min="5683" max="5683" width="12.109375" style="7" customWidth="1"/>
    <col min="5684" max="5684" width="4.5546875" style="7" customWidth="1"/>
    <col min="5685" max="5685" width="14" style="7" customWidth="1"/>
    <col min="5686" max="5686" width="12.33203125" style="7" customWidth="1"/>
    <col min="5687" max="5687" width="7.6640625" style="7" customWidth="1"/>
    <col min="5688" max="5688" width="5.44140625" style="7" customWidth="1"/>
    <col min="5689" max="5689" width="6.88671875" style="7" customWidth="1"/>
    <col min="5690" max="5690" width="5.109375" style="7" customWidth="1"/>
    <col min="5691" max="5691" width="7.6640625" style="7" customWidth="1"/>
    <col min="5692" max="5692" width="5.88671875" style="7" customWidth="1"/>
    <col min="5693" max="5693" width="7" style="7" customWidth="1"/>
    <col min="5694" max="5694" width="8.6640625" style="7" customWidth="1"/>
    <col min="5695" max="5695" width="7.44140625" style="7" customWidth="1"/>
    <col min="5696" max="5696" width="14.44140625" style="7" customWidth="1"/>
    <col min="5697" max="5697" width="14.5546875" style="7" customWidth="1"/>
    <col min="5698" max="5701" width="11.44140625" style="7"/>
    <col min="5702" max="5702" width="6.44140625" style="7" customWidth="1"/>
    <col min="5703" max="5703" width="13.6640625" style="7" customWidth="1"/>
    <col min="5704" max="5704" width="11.88671875" style="7" customWidth="1"/>
    <col min="5705" max="5705" width="7" style="7" customWidth="1"/>
    <col min="5706" max="5706" width="3.88671875" style="7" customWidth="1"/>
    <col min="5707" max="5707" width="6.5546875" style="7" customWidth="1"/>
    <col min="5708" max="5708" width="5.109375" style="7" customWidth="1"/>
    <col min="5709" max="5709" width="8.6640625" style="7" customWidth="1"/>
    <col min="5710" max="5710" width="9.109375" style="7" customWidth="1"/>
    <col min="5711" max="5711" width="11.6640625" style="7" customWidth="1"/>
    <col min="5712" max="5888" width="11.44140625" style="7"/>
    <col min="5889" max="5889" width="4.88671875" style="7" customWidth="1"/>
    <col min="5890" max="5890" width="13.5546875" style="7" customWidth="1"/>
    <col min="5891" max="5891" width="12.5546875" style="7" customWidth="1"/>
    <col min="5892" max="5892" width="6.5546875" style="7" customWidth="1"/>
    <col min="5893" max="5893" width="4.33203125" style="7" customWidth="1"/>
    <col min="5894" max="5894" width="6.33203125" style="7" customWidth="1"/>
    <col min="5895" max="5895" width="5.6640625" style="7" customWidth="1"/>
    <col min="5896" max="5896" width="8" style="7" customWidth="1"/>
    <col min="5897" max="5897" width="5.6640625" style="7" customWidth="1"/>
    <col min="5898" max="5898" width="9.109375" style="7" customWidth="1"/>
    <col min="5899" max="5899" width="8.33203125" style="7" customWidth="1"/>
    <col min="5900" max="5900" width="5.44140625" style="7" customWidth="1"/>
    <col min="5901" max="5901" width="14.6640625" style="7" customWidth="1"/>
    <col min="5902" max="5902" width="11.88671875" style="7" customWidth="1"/>
    <col min="5903" max="5903" width="6.5546875" style="7" customWidth="1"/>
    <col min="5904" max="5904" width="6.109375" style="7" customWidth="1"/>
    <col min="5905" max="5905" width="6.88671875" style="7" customWidth="1"/>
    <col min="5906" max="5906" width="5" style="7" customWidth="1"/>
    <col min="5907" max="5907" width="7.109375" style="7" customWidth="1"/>
    <col min="5908" max="5908" width="5.6640625" style="7" customWidth="1"/>
    <col min="5909" max="5909" width="7.109375" style="7" customWidth="1"/>
    <col min="5910" max="5910" width="9.109375" style="7" customWidth="1"/>
    <col min="5911" max="5911" width="6" style="7" customWidth="1"/>
    <col min="5912" max="5912" width="13.109375" style="7" customWidth="1"/>
    <col min="5913" max="5913" width="12.109375" style="7" customWidth="1"/>
    <col min="5914" max="5914" width="8.5546875" style="7" customWidth="1"/>
    <col min="5915" max="5915" width="6.44140625" style="7" customWidth="1"/>
    <col min="5916" max="5916" width="10.5546875" style="7" customWidth="1"/>
    <col min="5917" max="5917" width="6.109375" style="7" customWidth="1"/>
    <col min="5918" max="5918" width="11.88671875" style="7" customWidth="1"/>
    <col min="5919" max="5919" width="12.109375" style="7" customWidth="1"/>
    <col min="5920" max="5920" width="5.109375" style="7" customWidth="1"/>
    <col min="5921" max="5921" width="13.44140625" style="7" customWidth="1"/>
    <col min="5922" max="5922" width="11.5546875" style="7" customWidth="1"/>
    <col min="5923" max="5923" width="7.109375" style="7" customWidth="1"/>
    <col min="5924" max="5924" width="6" style="7" customWidth="1"/>
    <col min="5925" max="5925" width="9.33203125" style="7" customWidth="1"/>
    <col min="5926" max="5926" width="5.6640625" style="7" customWidth="1"/>
    <col min="5927" max="5927" width="6.5546875" style="7" customWidth="1"/>
    <col min="5928" max="5928" width="4" style="7" customWidth="1"/>
    <col min="5929" max="5929" width="7.6640625" style="7" customWidth="1"/>
    <col min="5930" max="5930" width="7.5546875" style="7" customWidth="1"/>
    <col min="5931" max="5931" width="5.109375" style="7" customWidth="1"/>
    <col min="5932" max="5932" width="13.44140625" style="7" customWidth="1"/>
    <col min="5933" max="5933" width="11.6640625" style="7" customWidth="1"/>
    <col min="5934" max="5934" width="11.44140625" style="7"/>
    <col min="5935" max="5935" width="7.44140625" style="7" customWidth="1"/>
    <col min="5936" max="5936" width="8.6640625" style="7" customWidth="1"/>
    <col min="5937" max="5937" width="6.44140625" style="7" customWidth="1"/>
    <col min="5938" max="5938" width="8.109375" style="7" customWidth="1"/>
    <col min="5939" max="5939" width="12.109375" style="7" customWidth="1"/>
    <col min="5940" max="5940" width="4.5546875" style="7" customWidth="1"/>
    <col min="5941" max="5941" width="14" style="7" customWidth="1"/>
    <col min="5942" max="5942" width="12.33203125" style="7" customWidth="1"/>
    <col min="5943" max="5943" width="7.6640625" style="7" customWidth="1"/>
    <col min="5944" max="5944" width="5.44140625" style="7" customWidth="1"/>
    <col min="5945" max="5945" width="6.88671875" style="7" customWidth="1"/>
    <col min="5946" max="5946" width="5.109375" style="7" customWidth="1"/>
    <col min="5947" max="5947" width="7.6640625" style="7" customWidth="1"/>
    <col min="5948" max="5948" width="5.88671875" style="7" customWidth="1"/>
    <col min="5949" max="5949" width="7" style="7" customWidth="1"/>
    <col min="5950" max="5950" width="8.6640625" style="7" customWidth="1"/>
    <col min="5951" max="5951" width="7.44140625" style="7" customWidth="1"/>
    <col min="5952" max="5952" width="14.44140625" style="7" customWidth="1"/>
    <col min="5953" max="5953" width="14.5546875" style="7" customWidth="1"/>
    <col min="5954" max="5957" width="11.44140625" style="7"/>
    <col min="5958" max="5958" width="6.44140625" style="7" customWidth="1"/>
    <col min="5959" max="5959" width="13.6640625" style="7" customWidth="1"/>
    <col min="5960" max="5960" width="11.88671875" style="7" customWidth="1"/>
    <col min="5961" max="5961" width="7" style="7" customWidth="1"/>
    <col min="5962" max="5962" width="3.88671875" style="7" customWidth="1"/>
    <col min="5963" max="5963" width="6.5546875" style="7" customWidth="1"/>
    <col min="5964" max="5964" width="5.109375" style="7" customWidth="1"/>
    <col min="5965" max="5965" width="8.6640625" style="7" customWidth="1"/>
    <col min="5966" max="5966" width="9.109375" style="7" customWidth="1"/>
    <col min="5967" max="5967" width="11.6640625" style="7" customWidth="1"/>
    <col min="5968" max="6144" width="11.44140625" style="7"/>
    <col min="6145" max="6145" width="4.88671875" style="7" customWidth="1"/>
    <col min="6146" max="6146" width="13.5546875" style="7" customWidth="1"/>
    <col min="6147" max="6147" width="12.5546875" style="7" customWidth="1"/>
    <col min="6148" max="6148" width="6.5546875" style="7" customWidth="1"/>
    <col min="6149" max="6149" width="4.33203125" style="7" customWidth="1"/>
    <col min="6150" max="6150" width="6.33203125" style="7" customWidth="1"/>
    <col min="6151" max="6151" width="5.6640625" style="7" customWidth="1"/>
    <col min="6152" max="6152" width="8" style="7" customWidth="1"/>
    <col min="6153" max="6153" width="5.6640625" style="7" customWidth="1"/>
    <col min="6154" max="6154" width="9.109375" style="7" customWidth="1"/>
    <col min="6155" max="6155" width="8.33203125" style="7" customWidth="1"/>
    <col min="6156" max="6156" width="5.44140625" style="7" customWidth="1"/>
    <col min="6157" max="6157" width="14.6640625" style="7" customWidth="1"/>
    <col min="6158" max="6158" width="11.88671875" style="7" customWidth="1"/>
    <col min="6159" max="6159" width="6.5546875" style="7" customWidth="1"/>
    <col min="6160" max="6160" width="6.109375" style="7" customWidth="1"/>
    <col min="6161" max="6161" width="6.88671875" style="7" customWidth="1"/>
    <col min="6162" max="6162" width="5" style="7" customWidth="1"/>
    <col min="6163" max="6163" width="7.109375" style="7" customWidth="1"/>
    <col min="6164" max="6164" width="5.6640625" style="7" customWidth="1"/>
    <col min="6165" max="6165" width="7.109375" style="7" customWidth="1"/>
    <col min="6166" max="6166" width="9.109375" style="7" customWidth="1"/>
    <col min="6167" max="6167" width="6" style="7" customWidth="1"/>
    <col min="6168" max="6168" width="13.109375" style="7" customWidth="1"/>
    <col min="6169" max="6169" width="12.109375" style="7" customWidth="1"/>
    <col min="6170" max="6170" width="8.5546875" style="7" customWidth="1"/>
    <col min="6171" max="6171" width="6.44140625" style="7" customWidth="1"/>
    <col min="6172" max="6172" width="10.5546875" style="7" customWidth="1"/>
    <col min="6173" max="6173" width="6.109375" style="7" customWidth="1"/>
    <col min="6174" max="6174" width="11.88671875" style="7" customWidth="1"/>
    <col min="6175" max="6175" width="12.109375" style="7" customWidth="1"/>
    <col min="6176" max="6176" width="5.109375" style="7" customWidth="1"/>
    <col min="6177" max="6177" width="13.44140625" style="7" customWidth="1"/>
    <col min="6178" max="6178" width="11.5546875" style="7" customWidth="1"/>
    <col min="6179" max="6179" width="7.109375" style="7" customWidth="1"/>
    <col min="6180" max="6180" width="6" style="7" customWidth="1"/>
    <col min="6181" max="6181" width="9.33203125" style="7" customWidth="1"/>
    <col min="6182" max="6182" width="5.6640625" style="7" customWidth="1"/>
    <col min="6183" max="6183" width="6.5546875" style="7" customWidth="1"/>
    <col min="6184" max="6184" width="4" style="7" customWidth="1"/>
    <col min="6185" max="6185" width="7.6640625" style="7" customWidth="1"/>
    <col min="6186" max="6186" width="7.5546875" style="7" customWidth="1"/>
    <col min="6187" max="6187" width="5.109375" style="7" customWidth="1"/>
    <col min="6188" max="6188" width="13.44140625" style="7" customWidth="1"/>
    <col min="6189" max="6189" width="11.6640625" style="7" customWidth="1"/>
    <col min="6190" max="6190" width="11.44140625" style="7"/>
    <col min="6191" max="6191" width="7.44140625" style="7" customWidth="1"/>
    <col min="6192" max="6192" width="8.6640625" style="7" customWidth="1"/>
    <col min="6193" max="6193" width="6.44140625" style="7" customWidth="1"/>
    <col min="6194" max="6194" width="8.109375" style="7" customWidth="1"/>
    <col min="6195" max="6195" width="12.109375" style="7" customWidth="1"/>
    <col min="6196" max="6196" width="4.5546875" style="7" customWidth="1"/>
    <col min="6197" max="6197" width="14" style="7" customWidth="1"/>
    <col min="6198" max="6198" width="12.33203125" style="7" customWidth="1"/>
    <col min="6199" max="6199" width="7.6640625" style="7" customWidth="1"/>
    <col min="6200" max="6200" width="5.44140625" style="7" customWidth="1"/>
    <col min="6201" max="6201" width="6.88671875" style="7" customWidth="1"/>
    <col min="6202" max="6202" width="5.109375" style="7" customWidth="1"/>
    <col min="6203" max="6203" width="7.6640625" style="7" customWidth="1"/>
    <col min="6204" max="6204" width="5.88671875" style="7" customWidth="1"/>
    <col min="6205" max="6205" width="7" style="7" customWidth="1"/>
    <col min="6206" max="6206" width="8.6640625" style="7" customWidth="1"/>
    <col min="6207" max="6207" width="7.44140625" style="7" customWidth="1"/>
    <col min="6208" max="6208" width="14.44140625" style="7" customWidth="1"/>
    <col min="6209" max="6209" width="14.5546875" style="7" customWidth="1"/>
    <col min="6210" max="6213" width="11.44140625" style="7"/>
    <col min="6214" max="6214" width="6.44140625" style="7" customWidth="1"/>
    <col min="6215" max="6215" width="13.6640625" style="7" customWidth="1"/>
    <col min="6216" max="6216" width="11.88671875" style="7" customWidth="1"/>
    <col min="6217" max="6217" width="7" style="7" customWidth="1"/>
    <col min="6218" max="6218" width="3.88671875" style="7" customWidth="1"/>
    <col min="6219" max="6219" width="6.5546875" style="7" customWidth="1"/>
    <col min="6220" max="6220" width="5.109375" style="7" customWidth="1"/>
    <col min="6221" max="6221" width="8.6640625" style="7" customWidth="1"/>
    <col min="6222" max="6222" width="9.109375" style="7" customWidth="1"/>
    <col min="6223" max="6223" width="11.6640625" style="7" customWidth="1"/>
    <col min="6224" max="6400" width="11.44140625" style="7"/>
    <col min="6401" max="6401" width="4.88671875" style="7" customWidth="1"/>
    <col min="6402" max="6402" width="13.5546875" style="7" customWidth="1"/>
    <col min="6403" max="6403" width="12.5546875" style="7" customWidth="1"/>
    <col min="6404" max="6404" width="6.5546875" style="7" customWidth="1"/>
    <col min="6405" max="6405" width="4.33203125" style="7" customWidth="1"/>
    <col min="6406" max="6406" width="6.33203125" style="7" customWidth="1"/>
    <col min="6407" max="6407" width="5.6640625" style="7" customWidth="1"/>
    <col min="6408" max="6408" width="8" style="7" customWidth="1"/>
    <col min="6409" max="6409" width="5.6640625" style="7" customWidth="1"/>
    <col min="6410" max="6410" width="9.109375" style="7" customWidth="1"/>
    <col min="6411" max="6411" width="8.33203125" style="7" customWidth="1"/>
    <col min="6412" max="6412" width="5.44140625" style="7" customWidth="1"/>
    <col min="6413" max="6413" width="14.6640625" style="7" customWidth="1"/>
    <col min="6414" max="6414" width="11.88671875" style="7" customWidth="1"/>
    <col min="6415" max="6415" width="6.5546875" style="7" customWidth="1"/>
    <col min="6416" max="6416" width="6.109375" style="7" customWidth="1"/>
    <col min="6417" max="6417" width="6.88671875" style="7" customWidth="1"/>
    <col min="6418" max="6418" width="5" style="7" customWidth="1"/>
    <col min="6419" max="6419" width="7.109375" style="7" customWidth="1"/>
    <col min="6420" max="6420" width="5.6640625" style="7" customWidth="1"/>
    <col min="6421" max="6421" width="7.109375" style="7" customWidth="1"/>
    <col min="6422" max="6422" width="9.109375" style="7" customWidth="1"/>
    <col min="6423" max="6423" width="6" style="7" customWidth="1"/>
    <col min="6424" max="6424" width="13.109375" style="7" customWidth="1"/>
    <col min="6425" max="6425" width="12.109375" style="7" customWidth="1"/>
    <col min="6426" max="6426" width="8.5546875" style="7" customWidth="1"/>
    <col min="6427" max="6427" width="6.44140625" style="7" customWidth="1"/>
    <col min="6428" max="6428" width="10.5546875" style="7" customWidth="1"/>
    <col min="6429" max="6429" width="6.109375" style="7" customWidth="1"/>
    <col min="6430" max="6430" width="11.88671875" style="7" customWidth="1"/>
    <col min="6431" max="6431" width="12.109375" style="7" customWidth="1"/>
    <col min="6432" max="6432" width="5.109375" style="7" customWidth="1"/>
    <col min="6433" max="6433" width="13.44140625" style="7" customWidth="1"/>
    <col min="6434" max="6434" width="11.5546875" style="7" customWidth="1"/>
    <col min="6435" max="6435" width="7.109375" style="7" customWidth="1"/>
    <col min="6436" max="6436" width="6" style="7" customWidth="1"/>
    <col min="6437" max="6437" width="9.33203125" style="7" customWidth="1"/>
    <col min="6438" max="6438" width="5.6640625" style="7" customWidth="1"/>
    <col min="6439" max="6439" width="6.5546875" style="7" customWidth="1"/>
    <col min="6440" max="6440" width="4" style="7" customWidth="1"/>
    <col min="6441" max="6441" width="7.6640625" style="7" customWidth="1"/>
    <col min="6442" max="6442" width="7.5546875" style="7" customWidth="1"/>
    <col min="6443" max="6443" width="5.109375" style="7" customWidth="1"/>
    <col min="6444" max="6444" width="13.44140625" style="7" customWidth="1"/>
    <col min="6445" max="6445" width="11.6640625" style="7" customWidth="1"/>
    <col min="6446" max="6446" width="11.44140625" style="7"/>
    <col min="6447" max="6447" width="7.44140625" style="7" customWidth="1"/>
    <col min="6448" max="6448" width="8.6640625" style="7" customWidth="1"/>
    <col min="6449" max="6449" width="6.44140625" style="7" customWidth="1"/>
    <col min="6450" max="6450" width="8.109375" style="7" customWidth="1"/>
    <col min="6451" max="6451" width="12.109375" style="7" customWidth="1"/>
    <col min="6452" max="6452" width="4.5546875" style="7" customWidth="1"/>
    <col min="6453" max="6453" width="14" style="7" customWidth="1"/>
    <col min="6454" max="6454" width="12.33203125" style="7" customWidth="1"/>
    <col min="6455" max="6455" width="7.6640625" style="7" customWidth="1"/>
    <col min="6456" max="6456" width="5.44140625" style="7" customWidth="1"/>
    <col min="6457" max="6457" width="6.88671875" style="7" customWidth="1"/>
    <col min="6458" max="6458" width="5.109375" style="7" customWidth="1"/>
    <col min="6459" max="6459" width="7.6640625" style="7" customWidth="1"/>
    <col min="6460" max="6460" width="5.88671875" style="7" customWidth="1"/>
    <col min="6461" max="6461" width="7" style="7" customWidth="1"/>
    <col min="6462" max="6462" width="8.6640625" style="7" customWidth="1"/>
    <col min="6463" max="6463" width="7.44140625" style="7" customWidth="1"/>
    <col min="6464" max="6464" width="14.44140625" style="7" customWidth="1"/>
    <col min="6465" max="6465" width="14.5546875" style="7" customWidth="1"/>
    <col min="6466" max="6469" width="11.44140625" style="7"/>
    <col min="6470" max="6470" width="6.44140625" style="7" customWidth="1"/>
    <col min="6471" max="6471" width="13.6640625" style="7" customWidth="1"/>
    <col min="6472" max="6472" width="11.88671875" style="7" customWidth="1"/>
    <col min="6473" max="6473" width="7" style="7" customWidth="1"/>
    <col min="6474" max="6474" width="3.88671875" style="7" customWidth="1"/>
    <col min="6475" max="6475" width="6.5546875" style="7" customWidth="1"/>
    <col min="6476" max="6476" width="5.109375" style="7" customWidth="1"/>
    <col min="6477" max="6477" width="8.6640625" style="7" customWidth="1"/>
    <col min="6478" max="6478" width="9.109375" style="7" customWidth="1"/>
    <col min="6479" max="6479" width="11.6640625" style="7" customWidth="1"/>
    <col min="6480" max="6656" width="11.44140625" style="7"/>
    <col min="6657" max="6657" width="4.88671875" style="7" customWidth="1"/>
    <col min="6658" max="6658" width="13.5546875" style="7" customWidth="1"/>
    <col min="6659" max="6659" width="12.5546875" style="7" customWidth="1"/>
    <col min="6660" max="6660" width="6.5546875" style="7" customWidth="1"/>
    <col min="6661" max="6661" width="4.33203125" style="7" customWidth="1"/>
    <col min="6662" max="6662" width="6.33203125" style="7" customWidth="1"/>
    <col min="6663" max="6663" width="5.6640625" style="7" customWidth="1"/>
    <col min="6664" max="6664" width="8" style="7" customWidth="1"/>
    <col min="6665" max="6665" width="5.6640625" style="7" customWidth="1"/>
    <col min="6666" max="6666" width="9.109375" style="7" customWidth="1"/>
    <col min="6667" max="6667" width="8.33203125" style="7" customWidth="1"/>
    <col min="6668" max="6668" width="5.44140625" style="7" customWidth="1"/>
    <col min="6669" max="6669" width="14.6640625" style="7" customWidth="1"/>
    <col min="6670" max="6670" width="11.88671875" style="7" customWidth="1"/>
    <col min="6671" max="6671" width="6.5546875" style="7" customWidth="1"/>
    <col min="6672" max="6672" width="6.109375" style="7" customWidth="1"/>
    <col min="6673" max="6673" width="6.88671875" style="7" customWidth="1"/>
    <col min="6674" max="6674" width="5" style="7" customWidth="1"/>
    <col min="6675" max="6675" width="7.109375" style="7" customWidth="1"/>
    <col min="6676" max="6676" width="5.6640625" style="7" customWidth="1"/>
    <col min="6677" max="6677" width="7.109375" style="7" customWidth="1"/>
    <col min="6678" max="6678" width="9.109375" style="7" customWidth="1"/>
    <col min="6679" max="6679" width="6" style="7" customWidth="1"/>
    <col min="6680" max="6680" width="13.109375" style="7" customWidth="1"/>
    <col min="6681" max="6681" width="12.109375" style="7" customWidth="1"/>
    <col min="6682" max="6682" width="8.5546875" style="7" customWidth="1"/>
    <col min="6683" max="6683" width="6.44140625" style="7" customWidth="1"/>
    <col min="6684" max="6684" width="10.5546875" style="7" customWidth="1"/>
    <col min="6685" max="6685" width="6.109375" style="7" customWidth="1"/>
    <col min="6686" max="6686" width="11.88671875" style="7" customWidth="1"/>
    <col min="6687" max="6687" width="12.109375" style="7" customWidth="1"/>
    <col min="6688" max="6688" width="5.109375" style="7" customWidth="1"/>
    <col min="6689" max="6689" width="13.44140625" style="7" customWidth="1"/>
    <col min="6690" max="6690" width="11.5546875" style="7" customWidth="1"/>
    <col min="6691" max="6691" width="7.109375" style="7" customWidth="1"/>
    <col min="6692" max="6692" width="6" style="7" customWidth="1"/>
    <col min="6693" max="6693" width="9.33203125" style="7" customWidth="1"/>
    <col min="6694" max="6694" width="5.6640625" style="7" customWidth="1"/>
    <col min="6695" max="6695" width="6.5546875" style="7" customWidth="1"/>
    <col min="6696" max="6696" width="4" style="7" customWidth="1"/>
    <col min="6697" max="6697" width="7.6640625" style="7" customWidth="1"/>
    <col min="6698" max="6698" width="7.5546875" style="7" customWidth="1"/>
    <col min="6699" max="6699" width="5.109375" style="7" customWidth="1"/>
    <col min="6700" max="6700" width="13.44140625" style="7" customWidth="1"/>
    <col min="6701" max="6701" width="11.6640625" style="7" customWidth="1"/>
    <col min="6702" max="6702" width="11.44140625" style="7"/>
    <col min="6703" max="6703" width="7.44140625" style="7" customWidth="1"/>
    <col min="6704" max="6704" width="8.6640625" style="7" customWidth="1"/>
    <col min="6705" max="6705" width="6.44140625" style="7" customWidth="1"/>
    <col min="6706" max="6706" width="8.109375" style="7" customWidth="1"/>
    <col min="6707" max="6707" width="12.109375" style="7" customWidth="1"/>
    <col min="6708" max="6708" width="4.5546875" style="7" customWidth="1"/>
    <col min="6709" max="6709" width="14" style="7" customWidth="1"/>
    <col min="6710" max="6710" width="12.33203125" style="7" customWidth="1"/>
    <col min="6711" max="6711" width="7.6640625" style="7" customWidth="1"/>
    <col min="6712" max="6712" width="5.44140625" style="7" customWidth="1"/>
    <col min="6713" max="6713" width="6.88671875" style="7" customWidth="1"/>
    <col min="6714" max="6714" width="5.109375" style="7" customWidth="1"/>
    <col min="6715" max="6715" width="7.6640625" style="7" customWidth="1"/>
    <col min="6716" max="6716" width="5.88671875" style="7" customWidth="1"/>
    <col min="6717" max="6717" width="7" style="7" customWidth="1"/>
    <col min="6718" max="6718" width="8.6640625" style="7" customWidth="1"/>
    <col min="6719" max="6719" width="7.44140625" style="7" customWidth="1"/>
    <col min="6720" max="6720" width="14.44140625" style="7" customWidth="1"/>
    <col min="6721" max="6721" width="14.5546875" style="7" customWidth="1"/>
    <col min="6722" max="6725" width="11.44140625" style="7"/>
    <col min="6726" max="6726" width="6.44140625" style="7" customWidth="1"/>
    <col min="6727" max="6727" width="13.6640625" style="7" customWidth="1"/>
    <col min="6728" max="6728" width="11.88671875" style="7" customWidth="1"/>
    <col min="6729" max="6729" width="7" style="7" customWidth="1"/>
    <col min="6730" max="6730" width="3.88671875" style="7" customWidth="1"/>
    <col min="6731" max="6731" width="6.5546875" style="7" customWidth="1"/>
    <col min="6732" max="6732" width="5.109375" style="7" customWidth="1"/>
    <col min="6733" max="6733" width="8.6640625" style="7" customWidth="1"/>
    <col min="6734" max="6734" width="9.109375" style="7" customWidth="1"/>
    <col min="6735" max="6735" width="11.6640625" style="7" customWidth="1"/>
    <col min="6736" max="6912" width="11.44140625" style="7"/>
    <col min="6913" max="6913" width="4.88671875" style="7" customWidth="1"/>
    <col min="6914" max="6914" width="13.5546875" style="7" customWidth="1"/>
    <col min="6915" max="6915" width="12.5546875" style="7" customWidth="1"/>
    <col min="6916" max="6916" width="6.5546875" style="7" customWidth="1"/>
    <col min="6917" max="6917" width="4.33203125" style="7" customWidth="1"/>
    <col min="6918" max="6918" width="6.33203125" style="7" customWidth="1"/>
    <col min="6919" max="6919" width="5.6640625" style="7" customWidth="1"/>
    <col min="6920" max="6920" width="8" style="7" customWidth="1"/>
    <col min="6921" max="6921" width="5.6640625" style="7" customWidth="1"/>
    <col min="6922" max="6922" width="9.109375" style="7" customWidth="1"/>
    <col min="6923" max="6923" width="8.33203125" style="7" customWidth="1"/>
    <col min="6924" max="6924" width="5.44140625" style="7" customWidth="1"/>
    <col min="6925" max="6925" width="14.6640625" style="7" customWidth="1"/>
    <col min="6926" max="6926" width="11.88671875" style="7" customWidth="1"/>
    <col min="6927" max="6927" width="6.5546875" style="7" customWidth="1"/>
    <col min="6928" max="6928" width="6.109375" style="7" customWidth="1"/>
    <col min="6929" max="6929" width="6.88671875" style="7" customWidth="1"/>
    <col min="6930" max="6930" width="5" style="7" customWidth="1"/>
    <col min="6931" max="6931" width="7.109375" style="7" customWidth="1"/>
    <col min="6932" max="6932" width="5.6640625" style="7" customWidth="1"/>
    <col min="6933" max="6933" width="7.109375" style="7" customWidth="1"/>
    <col min="6934" max="6934" width="9.109375" style="7" customWidth="1"/>
    <col min="6935" max="6935" width="6" style="7" customWidth="1"/>
    <col min="6936" max="6936" width="13.109375" style="7" customWidth="1"/>
    <col min="6937" max="6937" width="12.109375" style="7" customWidth="1"/>
    <col min="6938" max="6938" width="8.5546875" style="7" customWidth="1"/>
    <col min="6939" max="6939" width="6.44140625" style="7" customWidth="1"/>
    <col min="6940" max="6940" width="10.5546875" style="7" customWidth="1"/>
    <col min="6941" max="6941" width="6.109375" style="7" customWidth="1"/>
    <col min="6942" max="6942" width="11.88671875" style="7" customWidth="1"/>
    <col min="6943" max="6943" width="12.109375" style="7" customWidth="1"/>
    <col min="6944" max="6944" width="5.109375" style="7" customWidth="1"/>
    <col min="6945" max="6945" width="13.44140625" style="7" customWidth="1"/>
    <col min="6946" max="6946" width="11.5546875" style="7" customWidth="1"/>
    <col min="6947" max="6947" width="7.109375" style="7" customWidth="1"/>
    <col min="6948" max="6948" width="6" style="7" customWidth="1"/>
    <col min="6949" max="6949" width="9.33203125" style="7" customWidth="1"/>
    <col min="6950" max="6950" width="5.6640625" style="7" customWidth="1"/>
    <col min="6951" max="6951" width="6.5546875" style="7" customWidth="1"/>
    <col min="6952" max="6952" width="4" style="7" customWidth="1"/>
    <col min="6953" max="6953" width="7.6640625" style="7" customWidth="1"/>
    <col min="6954" max="6954" width="7.5546875" style="7" customWidth="1"/>
    <col min="6955" max="6955" width="5.109375" style="7" customWidth="1"/>
    <col min="6956" max="6956" width="13.44140625" style="7" customWidth="1"/>
    <col min="6957" max="6957" width="11.6640625" style="7" customWidth="1"/>
    <col min="6958" max="6958" width="11.44140625" style="7"/>
    <col min="6959" max="6959" width="7.44140625" style="7" customWidth="1"/>
    <col min="6960" max="6960" width="8.6640625" style="7" customWidth="1"/>
    <col min="6961" max="6961" width="6.44140625" style="7" customWidth="1"/>
    <col min="6962" max="6962" width="8.109375" style="7" customWidth="1"/>
    <col min="6963" max="6963" width="12.109375" style="7" customWidth="1"/>
    <col min="6964" max="6964" width="4.5546875" style="7" customWidth="1"/>
    <col min="6965" max="6965" width="14" style="7" customWidth="1"/>
    <col min="6966" max="6966" width="12.33203125" style="7" customWidth="1"/>
    <col min="6967" max="6967" width="7.6640625" style="7" customWidth="1"/>
    <col min="6968" max="6968" width="5.44140625" style="7" customWidth="1"/>
    <col min="6969" max="6969" width="6.88671875" style="7" customWidth="1"/>
    <col min="6970" max="6970" width="5.109375" style="7" customWidth="1"/>
    <col min="6971" max="6971" width="7.6640625" style="7" customWidth="1"/>
    <col min="6972" max="6972" width="5.88671875" style="7" customWidth="1"/>
    <col min="6973" max="6973" width="7" style="7" customWidth="1"/>
    <col min="6974" max="6974" width="8.6640625" style="7" customWidth="1"/>
    <col min="6975" max="6975" width="7.44140625" style="7" customWidth="1"/>
    <col min="6976" max="6976" width="14.44140625" style="7" customWidth="1"/>
    <col min="6977" max="6977" width="14.5546875" style="7" customWidth="1"/>
    <col min="6978" max="6981" width="11.44140625" style="7"/>
    <col min="6982" max="6982" width="6.44140625" style="7" customWidth="1"/>
    <col min="6983" max="6983" width="13.6640625" style="7" customWidth="1"/>
    <col min="6984" max="6984" width="11.88671875" style="7" customWidth="1"/>
    <col min="6985" max="6985" width="7" style="7" customWidth="1"/>
    <col min="6986" max="6986" width="3.88671875" style="7" customWidth="1"/>
    <col min="6987" max="6987" width="6.5546875" style="7" customWidth="1"/>
    <col min="6988" max="6988" width="5.109375" style="7" customWidth="1"/>
    <col min="6989" max="6989" width="8.6640625" style="7" customWidth="1"/>
    <col min="6990" max="6990" width="9.109375" style="7" customWidth="1"/>
    <col min="6991" max="6991" width="11.6640625" style="7" customWidth="1"/>
    <col min="6992" max="7168" width="11.44140625" style="7"/>
    <col min="7169" max="7169" width="4.88671875" style="7" customWidth="1"/>
    <col min="7170" max="7170" width="13.5546875" style="7" customWidth="1"/>
    <col min="7171" max="7171" width="12.5546875" style="7" customWidth="1"/>
    <col min="7172" max="7172" width="6.5546875" style="7" customWidth="1"/>
    <col min="7173" max="7173" width="4.33203125" style="7" customWidth="1"/>
    <col min="7174" max="7174" width="6.33203125" style="7" customWidth="1"/>
    <col min="7175" max="7175" width="5.6640625" style="7" customWidth="1"/>
    <col min="7176" max="7176" width="8" style="7" customWidth="1"/>
    <col min="7177" max="7177" width="5.6640625" style="7" customWidth="1"/>
    <col min="7178" max="7178" width="9.109375" style="7" customWidth="1"/>
    <col min="7179" max="7179" width="8.33203125" style="7" customWidth="1"/>
    <col min="7180" max="7180" width="5.44140625" style="7" customWidth="1"/>
    <col min="7181" max="7181" width="14.6640625" style="7" customWidth="1"/>
    <col min="7182" max="7182" width="11.88671875" style="7" customWidth="1"/>
    <col min="7183" max="7183" width="6.5546875" style="7" customWidth="1"/>
    <col min="7184" max="7184" width="6.109375" style="7" customWidth="1"/>
    <col min="7185" max="7185" width="6.88671875" style="7" customWidth="1"/>
    <col min="7186" max="7186" width="5" style="7" customWidth="1"/>
    <col min="7187" max="7187" width="7.109375" style="7" customWidth="1"/>
    <col min="7188" max="7188" width="5.6640625" style="7" customWidth="1"/>
    <col min="7189" max="7189" width="7.109375" style="7" customWidth="1"/>
    <col min="7190" max="7190" width="9.109375" style="7" customWidth="1"/>
    <col min="7191" max="7191" width="6" style="7" customWidth="1"/>
    <col min="7192" max="7192" width="13.109375" style="7" customWidth="1"/>
    <col min="7193" max="7193" width="12.109375" style="7" customWidth="1"/>
    <col min="7194" max="7194" width="8.5546875" style="7" customWidth="1"/>
    <col min="7195" max="7195" width="6.44140625" style="7" customWidth="1"/>
    <col min="7196" max="7196" width="10.5546875" style="7" customWidth="1"/>
    <col min="7197" max="7197" width="6.109375" style="7" customWidth="1"/>
    <col min="7198" max="7198" width="11.88671875" style="7" customWidth="1"/>
    <col min="7199" max="7199" width="12.109375" style="7" customWidth="1"/>
    <col min="7200" max="7200" width="5.109375" style="7" customWidth="1"/>
    <col min="7201" max="7201" width="13.44140625" style="7" customWidth="1"/>
    <col min="7202" max="7202" width="11.5546875" style="7" customWidth="1"/>
    <col min="7203" max="7203" width="7.109375" style="7" customWidth="1"/>
    <col min="7204" max="7204" width="6" style="7" customWidth="1"/>
    <col min="7205" max="7205" width="9.33203125" style="7" customWidth="1"/>
    <col min="7206" max="7206" width="5.6640625" style="7" customWidth="1"/>
    <col min="7207" max="7207" width="6.5546875" style="7" customWidth="1"/>
    <col min="7208" max="7208" width="4" style="7" customWidth="1"/>
    <col min="7209" max="7209" width="7.6640625" style="7" customWidth="1"/>
    <col min="7210" max="7210" width="7.5546875" style="7" customWidth="1"/>
    <col min="7211" max="7211" width="5.109375" style="7" customWidth="1"/>
    <col min="7212" max="7212" width="13.44140625" style="7" customWidth="1"/>
    <col min="7213" max="7213" width="11.6640625" style="7" customWidth="1"/>
    <col min="7214" max="7214" width="11.44140625" style="7"/>
    <col min="7215" max="7215" width="7.44140625" style="7" customWidth="1"/>
    <col min="7216" max="7216" width="8.6640625" style="7" customWidth="1"/>
    <col min="7217" max="7217" width="6.44140625" style="7" customWidth="1"/>
    <col min="7218" max="7218" width="8.109375" style="7" customWidth="1"/>
    <col min="7219" max="7219" width="12.109375" style="7" customWidth="1"/>
    <col min="7220" max="7220" width="4.5546875" style="7" customWidth="1"/>
    <col min="7221" max="7221" width="14" style="7" customWidth="1"/>
    <col min="7222" max="7222" width="12.33203125" style="7" customWidth="1"/>
    <col min="7223" max="7223" width="7.6640625" style="7" customWidth="1"/>
    <col min="7224" max="7224" width="5.44140625" style="7" customWidth="1"/>
    <col min="7225" max="7225" width="6.88671875" style="7" customWidth="1"/>
    <col min="7226" max="7226" width="5.109375" style="7" customWidth="1"/>
    <col min="7227" max="7227" width="7.6640625" style="7" customWidth="1"/>
    <col min="7228" max="7228" width="5.88671875" style="7" customWidth="1"/>
    <col min="7229" max="7229" width="7" style="7" customWidth="1"/>
    <col min="7230" max="7230" width="8.6640625" style="7" customWidth="1"/>
    <col min="7231" max="7231" width="7.44140625" style="7" customWidth="1"/>
    <col min="7232" max="7232" width="14.44140625" style="7" customWidth="1"/>
    <col min="7233" max="7233" width="14.5546875" style="7" customWidth="1"/>
    <col min="7234" max="7237" width="11.44140625" style="7"/>
    <col min="7238" max="7238" width="6.44140625" style="7" customWidth="1"/>
    <col min="7239" max="7239" width="13.6640625" style="7" customWidth="1"/>
    <col min="7240" max="7240" width="11.88671875" style="7" customWidth="1"/>
    <col min="7241" max="7241" width="7" style="7" customWidth="1"/>
    <col min="7242" max="7242" width="3.88671875" style="7" customWidth="1"/>
    <col min="7243" max="7243" width="6.5546875" style="7" customWidth="1"/>
    <col min="7244" max="7244" width="5.109375" style="7" customWidth="1"/>
    <col min="7245" max="7245" width="8.6640625" style="7" customWidth="1"/>
    <col min="7246" max="7246" width="9.109375" style="7" customWidth="1"/>
    <col min="7247" max="7247" width="11.6640625" style="7" customWidth="1"/>
    <col min="7248" max="7424" width="11.44140625" style="7"/>
    <col min="7425" max="7425" width="4.88671875" style="7" customWidth="1"/>
    <col min="7426" max="7426" width="13.5546875" style="7" customWidth="1"/>
    <col min="7427" max="7427" width="12.5546875" style="7" customWidth="1"/>
    <col min="7428" max="7428" width="6.5546875" style="7" customWidth="1"/>
    <col min="7429" max="7429" width="4.33203125" style="7" customWidth="1"/>
    <col min="7430" max="7430" width="6.33203125" style="7" customWidth="1"/>
    <col min="7431" max="7431" width="5.6640625" style="7" customWidth="1"/>
    <col min="7432" max="7432" width="8" style="7" customWidth="1"/>
    <col min="7433" max="7433" width="5.6640625" style="7" customWidth="1"/>
    <col min="7434" max="7434" width="9.109375" style="7" customWidth="1"/>
    <col min="7435" max="7435" width="8.33203125" style="7" customWidth="1"/>
    <col min="7436" max="7436" width="5.44140625" style="7" customWidth="1"/>
    <col min="7437" max="7437" width="14.6640625" style="7" customWidth="1"/>
    <col min="7438" max="7438" width="11.88671875" style="7" customWidth="1"/>
    <col min="7439" max="7439" width="6.5546875" style="7" customWidth="1"/>
    <col min="7440" max="7440" width="6.109375" style="7" customWidth="1"/>
    <col min="7441" max="7441" width="6.88671875" style="7" customWidth="1"/>
    <col min="7442" max="7442" width="5" style="7" customWidth="1"/>
    <col min="7443" max="7443" width="7.109375" style="7" customWidth="1"/>
    <col min="7444" max="7444" width="5.6640625" style="7" customWidth="1"/>
    <col min="7445" max="7445" width="7.109375" style="7" customWidth="1"/>
    <col min="7446" max="7446" width="9.109375" style="7" customWidth="1"/>
    <col min="7447" max="7447" width="6" style="7" customWidth="1"/>
    <col min="7448" max="7448" width="13.109375" style="7" customWidth="1"/>
    <col min="7449" max="7449" width="12.109375" style="7" customWidth="1"/>
    <col min="7450" max="7450" width="8.5546875" style="7" customWidth="1"/>
    <col min="7451" max="7451" width="6.44140625" style="7" customWidth="1"/>
    <col min="7452" max="7452" width="10.5546875" style="7" customWidth="1"/>
    <col min="7453" max="7453" width="6.109375" style="7" customWidth="1"/>
    <col min="7454" max="7454" width="11.88671875" style="7" customWidth="1"/>
    <col min="7455" max="7455" width="12.109375" style="7" customWidth="1"/>
    <col min="7456" max="7456" width="5.109375" style="7" customWidth="1"/>
    <col min="7457" max="7457" width="13.44140625" style="7" customWidth="1"/>
    <col min="7458" max="7458" width="11.5546875" style="7" customWidth="1"/>
    <col min="7459" max="7459" width="7.109375" style="7" customWidth="1"/>
    <col min="7460" max="7460" width="6" style="7" customWidth="1"/>
    <col min="7461" max="7461" width="9.33203125" style="7" customWidth="1"/>
    <col min="7462" max="7462" width="5.6640625" style="7" customWidth="1"/>
    <col min="7463" max="7463" width="6.5546875" style="7" customWidth="1"/>
    <col min="7464" max="7464" width="4" style="7" customWidth="1"/>
    <col min="7465" max="7465" width="7.6640625" style="7" customWidth="1"/>
    <col min="7466" max="7466" width="7.5546875" style="7" customWidth="1"/>
    <col min="7467" max="7467" width="5.109375" style="7" customWidth="1"/>
    <col min="7468" max="7468" width="13.44140625" style="7" customWidth="1"/>
    <col min="7469" max="7469" width="11.6640625" style="7" customWidth="1"/>
    <col min="7470" max="7470" width="11.44140625" style="7"/>
    <col min="7471" max="7471" width="7.44140625" style="7" customWidth="1"/>
    <col min="7472" max="7472" width="8.6640625" style="7" customWidth="1"/>
    <col min="7473" max="7473" width="6.44140625" style="7" customWidth="1"/>
    <col min="7474" max="7474" width="8.109375" style="7" customWidth="1"/>
    <col min="7475" max="7475" width="12.109375" style="7" customWidth="1"/>
    <col min="7476" max="7476" width="4.5546875" style="7" customWidth="1"/>
    <col min="7477" max="7477" width="14" style="7" customWidth="1"/>
    <col min="7478" max="7478" width="12.33203125" style="7" customWidth="1"/>
    <col min="7479" max="7479" width="7.6640625" style="7" customWidth="1"/>
    <col min="7480" max="7480" width="5.44140625" style="7" customWidth="1"/>
    <col min="7481" max="7481" width="6.88671875" style="7" customWidth="1"/>
    <col min="7482" max="7482" width="5.109375" style="7" customWidth="1"/>
    <col min="7483" max="7483" width="7.6640625" style="7" customWidth="1"/>
    <col min="7484" max="7484" width="5.88671875" style="7" customWidth="1"/>
    <col min="7485" max="7485" width="7" style="7" customWidth="1"/>
    <col min="7486" max="7486" width="8.6640625" style="7" customWidth="1"/>
    <col min="7487" max="7487" width="7.44140625" style="7" customWidth="1"/>
    <col min="7488" max="7488" width="14.44140625" style="7" customWidth="1"/>
    <col min="7489" max="7489" width="14.5546875" style="7" customWidth="1"/>
    <col min="7490" max="7493" width="11.44140625" style="7"/>
    <col min="7494" max="7494" width="6.44140625" style="7" customWidth="1"/>
    <col min="7495" max="7495" width="13.6640625" style="7" customWidth="1"/>
    <col min="7496" max="7496" width="11.88671875" style="7" customWidth="1"/>
    <col min="7497" max="7497" width="7" style="7" customWidth="1"/>
    <col min="7498" max="7498" width="3.88671875" style="7" customWidth="1"/>
    <col min="7499" max="7499" width="6.5546875" style="7" customWidth="1"/>
    <col min="7500" max="7500" width="5.109375" style="7" customWidth="1"/>
    <col min="7501" max="7501" width="8.6640625" style="7" customWidth="1"/>
    <col min="7502" max="7502" width="9.109375" style="7" customWidth="1"/>
    <col min="7503" max="7503" width="11.6640625" style="7" customWidth="1"/>
    <col min="7504" max="7680" width="11.44140625" style="7"/>
    <col min="7681" max="7681" width="4.88671875" style="7" customWidth="1"/>
    <col min="7682" max="7682" width="13.5546875" style="7" customWidth="1"/>
    <col min="7683" max="7683" width="12.5546875" style="7" customWidth="1"/>
    <col min="7684" max="7684" width="6.5546875" style="7" customWidth="1"/>
    <col min="7685" max="7685" width="4.33203125" style="7" customWidth="1"/>
    <col min="7686" max="7686" width="6.33203125" style="7" customWidth="1"/>
    <col min="7687" max="7687" width="5.6640625" style="7" customWidth="1"/>
    <col min="7688" max="7688" width="8" style="7" customWidth="1"/>
    <col min="7689" max="7689" width="5.6640625" style="7" customWidth="1"/>
    <col min="7690" max="7690" width="9.109375" style="7" customWidth="1"/>
    <col min="7691" max="7691" width="8.33203125" style="7" customWidth="1"/>
    <col min="7692" max="7692" width="5.44140625" style="7" customWidth="1"/>
    <col min="7693" max="7693" width="14.6640625" style="7" customWidth="1"/>
    <col min="7694" max="7694" width="11.88671875" style="7" customWidth="1"/>
    <col min="7695" max="7695" width="6.5546875" style="7" customWidth="1"/>
    <col min="7696" max="7696" width="6.109375" style="7" customWidth="1"/>
    <col min="7697" max="7697" width="6.88671875" style="7" customWidth="1"/>
    <col min="7698" max="7698" width="5" style="7" customWidth="1"/>
    <col min="7699" max="7699" width="7.109375" style="7" customWidth="1"/>
    <col min="7700" max="7700" width="5.6640625" style="7" customWidth="1"/>
    <col min="7701" max="7701" width="7.109375" style="7" customWidth="1"/>
    <col min="7702" max="7702" width="9.109375" style="7" customWidth="1"/>
    <col min="7703" max="7703" width="6" style="7" customWidth="1"/>
    <col min="7704" max="7704" width="13.109375" style="7" customWidth="1"/>
    <col min="7705" max="7705" width="12.109375" style="7" customWidth="1"/>
    <col min="7706" max="7706" width="8.5546875" style="7" customWidth="1"/>
    <col min="7707" max="7707" width="6.44140625" style="7" customWidth="1"/>
    <col min="7708" max="7708" width="10.5546875" style="7" customWidth="1"/>
    <col min="7709" max="7709" width="6.109375" style="7" customWidth="1"/>
    <col min="7710" max="7710" width="11.88671875" style="7" customWidth="1"/>
    <col min="7711" max="7711" width="12.109375" style="7" customWidth="1"/>
    <col min="7712" max="7712" width="5.109375" style="7" customWidth="1"/>
    <col min="7713" max="7713" width="13.44140625" style="7" customWidth="1"/>
    <col min="7714" max="7714" width="11.5546875" style="7" customWidth="1"/>
    <col min="7715" max="7715" width="7.109375" style="7" customWidth="1"/>
    <col min="7716" max="7716" width="6" style="7" customWidth="1"/>
    <col min="7717" max="7717" width="9.33203125" style="7" customWidth="1"/>
    <col min="7718" max="7718" width="5.6640625" style="7" customWidth="1"/>
    <col min="7719" max="7719" width="6.5546875" style="7" customWidth="1"/>
    <col min="7720" max="7720" width="4" style="7" customWidth="1"/>
    <col min="7721" max="7721" width="7.6640625" style="7" customWidth="1"/>
    <col min="7722" max="7722" width="7.5546875" style="7" customWidth="1"/>
    <col min="7723" max="7723" width="5.109375" style="7" customWidth="1"/>
    <col min="7724" max="7724" width="13.44140625" style="7" customWidth="1"/>
    <col min="7725" max="7725" width="11.6640625" style="7" customWidth="1"/>
    <col min="7726" max="7726" width="11.44140625" style="7"/>
    <col min="7727" max="7727" width="7.44140625" style="7" customWidth="1"/>
    <col min="7728" max="7728" width="8.6640625" style="7" customWidth="1"/>
    <col min="7729" max="7729" width="6.44140625" style="7" customWidth="1"/>
    <col min="7730" max="7730" width="8.109375" style="7" customWidth="1"/>
    <col min="7731" max="7731" width="12.109375" style="7" customWidth="1"/>
    <col min="7732" max="7732" width="4.5546875" style="7" customWidth="1"/>
    <col min="7733" max="7733" width="14" style="7" customWidth="1"/>
    <col min="7734" max="7734" width="12.33203125" style="7" customWidth="1"/>
    <col min="7735" max="7735" width="7.6640625" style="7" customWidth="1"/>
    <col min="7736" max="7736" width="5.44140625" style="7" customWidth="1"/>
    <col min="7737" max="7737" width="6.88671875" style="7" customWidth="1"/>
    <col min="7738" max="7738" width="5.109375" style="7" customWidth="1"/>
    <col min="7739" max="7739" width="7.6640625" style="7" customWidth="1"/>
    <col min="7740" max="7740" width="5.88671875" style="7" customWidth="1"/>
    <col min="7741" max="7741" width="7" style="7" customWidth="1"/>
    <col min="7742" max="7742" width="8.6640625" style="7" customWidth="1"/>
    <col min="7743" max="7743" width="7.44140625" style="7" customWidth="1"/>
    <col min="7744" max="7744" width="14.44140625" style="7" customWidth="1"/>
    <col min="7745" max="7745" width="14.5546875" style="7" customWidth="1"/>
    <col min="7746" max="7749" width="11.44140625" style="7"/>
    <col min="7750" max="7750" width="6.44140625" style="7" customWidth="1"/>
    <col min="7751" max="7751" width="13.6640625" style="7" customWidth="1"/>
    <col min="7752" max="7752" width="11.88671875" style="7" customWidth="1"/>
    <col min="7753" max="7753" width="7" style="7" customWidth="1"/>
    <col min="7754" max="7754" width="3.88671875" style="7" customWidth="1"/>
    <col min="7755" max="7755" width="6.5546875" style="7" customWidth="1"/>
    <col min="7756" max="7756" width="5.109375" style="7" customWidth="1"/>
    <col min="7757" max="7757" width="8.6640625" style="7" customWidth="1"/>
    <col min="7758" max="7758" width="9.109375" style="7" customWidth="1"/>
    <col min="7759" max="7759" width="11.6640625" style="7" customWidth="1"/>
    <col min="7760" max="7936" width="11.44140625" style="7"/>
    <col min="7937" max="7937" width="4.88671875" style="7" customWidth="1"/>
    <col min="7938" max="7938" width="13.5546875" style="7" customWidth="1"/>
    <col min="7939" max="7939" width="12.5546875" style="7" customWidth="1"/>
    <col min="7940" max="7940" width="6.5546875" style="7" customWidth="1"/>
    <col min="7941" max="7941" width="4.33203125" style="7" customWidth="1"/>
    <col min="7942" max="7942" width="6.33203125" style="7" customWidth="1"/>
    <col min="7943" max="7943" width="5.6640625" style="7" customWidth="1"/>
    <col min="7944" max="7944" width="8" style="7" customWidth="1"/>
    <col min="7945" max="7945" width="5.6640625" style="7" customWidth="1"/>
    <col min="7946" max="7946" width="9.109375" style="7" customWidth="1"/>
    <col min="7947" max="7947" width="8.33203125" style="7" customWidth="1"/>
    <col min="7948" max="7948" width="5.44140625" style="7" customWidth="1"/>
    <col min="7949" max="7949" width="14.6640625" style="7" customWidth="1"/>
    <col min="7950" max="7950" width="11.88671875" style="7" customWidth="1"/>
    <col min="7951" max="7951" width="6.5546875" style="7" customWidth="1"/>
    <col min="7952" max="7952" width="6.109375" style="7" customWidth="1"/>
    <col min="7953" max="7953" width="6.88671875" style="7" customWidth="1"/>
    <col min="7954" max="7954" width="5" style="7" customWidth="1"/>
    <col min="7955" max="7955" width="7.109375" style="7" customWidth="1"/>
    <col min="7956" max="7956" width="5.6640625" style="7" customWidth="1"/>
    <col min="7957" max="7957" width="7.109375" style="7" customWidth="1"/>
    <col min="7958" max="7958" width="9.109375" style="7" customWidth="1"/>
    <col min="7959" max="7959" width="6" style="7" customWidth="1"/>
    <col min="7960" max="7960" width="13.109375" style="7" customWidth="1"/>
    <col min="7961" max="7961" width="12.109375" style="7" customWidth="1"/>
    <col min="7962" max="7962" width="8.5546875" style="7" customWidth="1"/>
    <col min="7963" max="7963" width="6.44140625" style="7" customWidth="1"/>
    <col min="7964" max="7964" width="10.5546875" style="7" customWidth="1"/>
    <col min="7965" max="7965" width="6.109375" style="7" customWidth="1"/>
    <col min="7966" max="7966" width="11.88671875" style="7" customWidth="1"/>
    <col min="7967" max="7967" width="12.109375" style="7" customWidth="1"/>
    <col min="7968" max="7968" width="5.109375" style="7" customWidth="1"/>
    <col min="7969" max="7969" width="13.44140625" style="7" customWidth="1"/>
    <col min="7970" max="7970" width="11.5546875" style="7" customWidth="1"/>
    <col min="7971" max="7971" width="7.109375" style="7" customWidth="1"/>
    <col min="7972" max="7972" width="6" style="7" customWidth="1"/>
    <col min="7973" max="7973" width="9.33203125" style="7" customWidth="1"/>
    <col min="7974" max="7974" width="5.6640625" style="7" customWidth="1"/>
    <col min="7975" max="7975" width="6.5546875" style="7" customWidth="1"/>
    <col min="7976" max="7976" width="4" style="7" customWidth="1"/>
    <col min="7977" max="7977" width="7.6640625" style="7" customWidth="1"/>
    <col min="7978" max="7978" width="7.5546875" style="7" customWidth="1"/>
    <col min="7979" max="7979" width="5.109375" style="7" customWidth="1"/>
    <col min="7980" max="7980" width="13.44140625" style="7" customWidth="1"/>
    <col min="7981" max="7981" width="11.6640625" style="7" customWidth="1"/>
    <col min="7982" max="7982" width="11.44140625" style="7"/>
    <col min="7983" max="7983" width="7.44140625" style="7" customWidth="1"/>
    <col min="7984" max="7984" width="8.6640625" style="7" customWidth="1"/>
    <col min="7985" max="7985" width="6.44140625" style="7" customWidth="1"/>
    <col min="7986" max="7986" width="8.109375" style="7" customWidth="1"/>
    <col min="7987" max="7987" width="12.109375" style="7" customWidth="1"/>
    <col min="7988" max="7988" width="4.5546875" style="7" customWidth="1"/>
    <col min="7989" max="7989" width="14" style="7" customWidth="1"/>
    <col min="7990" max="7990" width="12.33203125" style="7" customWidth="1"/>
    <col min="7991" max="7991" width="7.6640625" style="7" customWidth="1"/>
    <col min="7992" max="7992" width="5.44140625" style="7" customWidth="1"/>
    <col min="7993" max="7993" width="6.88671875" style="7" customWidth="1"/>
    <col min="7994" max="7994" width="5.109375" style="7" customWidth="1"/>
    <col min="7995" max="7995" width="7.6640625" style="7" customWidth="1"/>
    <col min="7996" max="7996" width="5.88671875" style="7" customWidth="1"/>
    <col min="7997" max="7997" width="7" style="7" customWidth="1"/>
    <col min="7998" max="7998" width="8.6640625" style="7" customWidth="1"/>
    <col min="7999" max="7999" width="7.44140625" style="7" customWidth="1"/>
    <col min="8000" max="8000" width="14.44140625" style="7" customWidth="1"/>
    <col min="8001" max="8001" width="14.5546875" style="7" customWidth="1"/>
    <col min="8002" max="8005" width="11.44140625" style="7"/>
    <col min="8006" max="8006" width="6.44140625" style="7" customWidth="1"/>
    <col min="8007" max="8007" width="13.6640625" style="7" customWidth="1"/>
    <col min="8008" max="8008" width="11.88671875" style="7" customWidth="1"/>
    <col min="8009" max="8009" width="7" style="7" customWidth="1"/>
    <col min="8010" max="8010" width="3.88671875" style="7" customWidth="1"/>
    <col min="8011" max="8011" width="6.5546875" style="7" customWidth="1"/>
    <col min="8012" max="8012" width="5.109375" style="7" customWidth="1"/>
    <col min="8013" max="8013" width="8.6640625" style="7" customWidth="1"/>
    <col min="8014" max="8014" width="9.109375" style="7" customWidth="1"/>
    <col min="8015" max="8015" width="11.6640625" style="7" customWidth="1"/>
    <col min="8016" max="8192" width="11.44140625" style="7"/>
    <col min="8193" max="8193" width="4.88671875" style="7" customWidth="1"/>
    <col min="8194" max="8194" width="13.5546875" style="7" customWidth="1"/>
    <col min="8195" max="8195" width="12.5546875" style="7" customWidth="1"/>
    <col min="8196" max="8196" width="6.5546875" style="7" customWidth="1"/>
    <col min="8197" max="8197" width="4.33203125" style="7" customWidth="1"/>
    <col min="8198" max="8198" width="6.33203125" style="7" customWidth="1"/>
    <col min="8199" max="8199" width="5.6640625" style="7" customWidth="1"/>
    <col min="8200" max="8200" width="8" style="7" customWidth="1"/>
    <col min="8201" max="8201" width="5.6640625" style="7" customWidth="1"/>
    <col min="8202" max="8202" width="9.109375" style="7" customWidth="1"/>
    <col min="8203" max="8203" width="8.33203125" style="7" customWidth="1"/>
    <col min="8204" max="8204" width="5.44140625" style="7" customWidth="1"/>
    <col min="8205" max="8205" width="14.6640625" style="7" customWidth="1"/>
    <col min="8206" max="8206" width="11.88671875" style="7" customWidth="1"/>
    <col min="8207" max="8207" width="6.5546875" style="7" customWidth="1"/>
    <col min="8208" max="8208" width="6.109375" style="7" customWidth="1"/>
    <col min="8209" max="8209" width="6.88671875" style="7" customWidth="1"/>
    <col min="8210" max="8210" width="5" style="7" customWidth="1"/>
    <col min="8211" max="8211" width="7.109375" style="7" customWidth="1"/>
    <col min="8212" max="8212" width="5.6640625" style="7" customWidth="1"/>
    <col min="8213" max="8213" width="7.109375" style="7" customWidth="1"/>
    <col min="8214" max="8214" width="9.109375" style="7" customWidth="1"/>
    <col min="8215" max="8215" width="6" style="7" customWidth="1"/>
    <col min="8216" max="8216" width="13.109375" style="7" customWidth="1"/>
    <col min="8217" max="8217" width="12.109375" style="7" customWidth="1"/>
    <col min="8218" max="8218" width="8.5546875" style="7" customWidth="1"/>
    <col min="8219" max="8219" width="6.44140625" style="7" customWidth="1"/>
    <col min="8220" max="8220" width="10.5546875" style="7" customWidth="1"/>
    <col min="8221" max="8221" width="6.109375" style="7" customWidth="1"/>
    <col min="8222" max="8222" width="11.88671875" style="7" customWidth="1"/>
    <col min="8223" max="8223" width="12.109375" style="7" customWidth="1"/>
    <col min="8224" max="8224" width="5.109375" style="7" customWidth="1"/>
    <col min="8225" max="8225" width="13.44140625" style="7" customWidth="1"/>
    <col min="8226" max="8226" width="11.5546875" style="7" customWidth="1"/>
    <col min="8227" max="8227" width="7.109375" style="7" customWidth="1"/>
    <col min="8228" max="8228" width="6" style="7" customWidth="1"/>
    <col min="8229" max="8229" width="9.33203125" style="7" customWidth="1"/>
    <col min="8230" max="8230" width="5.6640625" style="7" customWidth="1"/>
    <col min="8231" max="8231" width="6.5546875" style="7" customWidth="1"/>
    <col min="8232" max="8232" width="4" style="7" customWidth="1"/>
    <col min="8233" max="8233" width="7.6640625" style="7" customWidth="1"/>
    <col min="8234" max="8234" width="7.5546875" style="7" customWidth="1"/>
    <col min="8235" max="8235" width="5.109375" style="7" customWidth="1"/>
    <col min="8236" max="8236" width="13.44140625" style="7" customWidth="1"/>
    <col min="8237" max="8237" width="11.6640625" style="7" customWidth="1"/>
    <col min="8238" max="8238" width="11.44140625" style="7"/>
    <col min="8239" max="8239" width="7.44140625" style="7" customWidth="1"/>
    <col min="8240" max="8240" width="8.6640625" style="7" customWidth="1"/>
    <col min="8241" max="8241" width="6.44140625" style="7" customWidth="1"/>
    <col min="8242" max="8242" width="8.109375" style="7" customWidth="1"/>
    <col min="8243" max="8243" width="12.109375" style="7" customWidth="1"/>
    <col min="8244" max="8244" width="4.5546875" style="7" customWidth="1"/>
    <col min="8245" max="8245" width="14" style="7" customWidth="1"/>
    <col min="8246" max="8246" width="12.33203125" style="7" customWidth="1"/>
    <col min="8247" max="8247" width="7.6640625" style="7" customWidth="1"/>
    <col min="8248" max="8248" width="5.44140625" style="7" customWidth="1"/>
    <col min="8249" max="8249" width="6.88671875" style="7" customWidth="1"/>
    <col min="8250" max="8250" width="5.109375" style="7" customWidth="1"/>
    <col min="8251" max="8251" width="7.6640625" style="7" customWidth="1"/>
    <col min="8252" max="8252" width="5.88671875" style="7" customWidth="1"/>
    <col min="8253" max="8253" width="7" style="7" customWidth="1"/>
    <col min="8254" max="8254" width="8.6640625" style="7" customWidth="1"/>
    <col min="8255" max="8255" width="7.44140625" style="7" customWidth="1"/>
    <col min="8256" max="8256" width="14.44140625" style="7" customWidth="1"/>
    <col min="8257" max="8257" width="14.5546875" style="7" customWidth="1"/>
    <col min="8258" max="8261" width="11.44140625" style="7"/>
    <col min="8262" max="8262" width="6.44140625" style="7" customWidth="1"/>
    <col min="8263" max="8263" width="13.6640625" style="7" customWidth="1"/>
    <col min="8264" max="8264" width="11.88671875" style="7" customWidth="1"/>
    <col min="8265" max="8265" width="7" style="7" customWidth="1"/>
    <col min="8266" max="8266" width="3.88671875" style="7" customWidth="1"/>
    <col min="8267" max="8267" width="6.5546875" style="7" customWidth="1"/>
    <col min="8268" max="8268" width="5.109375" style="7" customWidth="1"/>
    <col min="8269" max="8269" width="8.6640625" style="7" customWidth="1"/>
    <col min="8270" max="8270" width="9.109375" style="7" customWidth="1"/>
    <col min="8271" max="8271" width="11.6640625" style="7" customWidth="1"/>
    <col min="8272" max="8448" width="11.44140625" style="7"/>
    <col min="8449" max="8449" width="4.88671875" style="7" customWidth="1"/>
    <col min="8450" max="8450" width="13.5546875" style="7" customWidth="1"/>
    <col min="8451" max="8451" width="12.5546875" style="7" customWidth="1"/>
    <col min="8452" max="8452" width="6.5546875" style="7" customWidth="1"/>
    <col min="8453" max="8453" width="4.33203125" style="7" customWidth="1"/>
    <col min="8454" max="8454" width="6.33203125" style="7" customWidth="1"/>
    <col min="8455" max="8455" width="5.6640625" style="7" customWidth="1"/>
    <col min="8456" max="8456" width="8" style="7" customWidth="1"/>
    <col min="8457" max="8457" width="5.6640625" style="7" customWidth="1"/>
    <col min="8458" max="8458" width="9.109375" style="7" customWidth="1"/>
    <col min="8459" max="8459" width="8.33203125" style="7" customWidth="1"/>
    <col min="8460" max="8460" width="5.44140625" style="7" customWidth="1"/>
    <col min="8461" max="8461" width="14.6640625" style="7" customWidth="1"/>
    <col min="8462" max="8462" width="11.88671875" style="7" customWidth="1"/>
    <col min="8463" max="8463" width="6.5546875" style="7" customWidth="1"/>
    <col min="8464" max="8464" width="6.109375" style="7" customWidth="1"/>
    <col min="8465" max="8465" width="6.88671875" style="7" customWidth="1"/>
    <col min="8466" max="8466" width="5" style="7" customWidth="1"/>
    <col min="8467" max="8467" width="7.109375" style="7" customWidth="1"/>
    <col min="8468" max="8468" width="5.6640625" style="7" customWidth="1"/>
    <col min="8469" max="8469" width="7.109375" style="7" customWidth="1"/>
    <col min="8470" max="8470" width="9.109375" style="7" customWidth="1"/>
    <col min="8471" max="8471" width="6" style="7" customWidth="1"/>
    <col min="8472" max="8472" width="13.109375" style="7" customWidth="1"/>
    <col min="8473" max="8473" width="12.109375" style="7" customWidth="1"/>
    <col min="8474" max="8474" width="8.5546875" style="7" customWidth="1"/>
    <col min="8475" max="8475" width="6.44140625" style="7" customWidth="1"/>
    <col min="8476" max="8476" width="10.5546875" style="7" customWidth="1"/>
    <col min="8477" max="8477" width="6.109375" style="7" customWidth="1"/>
    <col min="8478" max="8478" width="11.88671875" style="7" customWidth="1"/>
    <col min="8479" max="8479" width="12.109375" style="7" customWidth="1"/>
    <col min="8480" max="8480" width="5.109375" style="7" customWidth="1"/>
    <col min="8481" max="8481" width="13.44140625" style="7" customWidth="1"/>
    <col min="8482" max="8482" width="11.5546875" style="7" customWidth="1"/>
    <col min="8483" max="8483" width="7.109375" style="7" customWidth="1"/>
    <col min="8484" max="8484" width="6" style="7" customWidth="1"/>
    <col min="8485" max="8485" width="9.33203125" style="7" customWidth="1"/>
    <col min="8486" max="8486" width="5.6640625" style="7" customWidth="1"/>
    <col min="8487" max="8487" width="6.5546875" style="7" customWidth="1"/>
    <col min="8488" max="8488" width="4" style="7" customWidth="1"/>
    <col min="8489" max="8489" width="7.6640625" style="7" customWidth="1"/>
    <col min="8490" max="8490" width="7.5546875" style="7" customWidth="1"/>
    <col min="8491" max="8491" width="5.109375" style="7" customWidth="1"/>
    <col min="8492" max="8492" width="13.44140625" style="7" customWidth="1"/>
    <col min="8493" max="8493" width="11.6640625" style="7" customWidth="1"/>
    <col min="8494" max="8494" width="11.44140625" style="7"/>
    <col min="8495" max="8495" width="7.44140625" style="7" customWidth="1"/>
    <col min="8496" max="8496" width="8.6640625" style="7" customWidth="1"/>
    <col min="8497" max="8497" width="6.44140625" style="7" customWidth="1"/>
    <col min="8498" max="8498" width="8.109375" style="7" customWidth="1"/>
    <col min="8499" max="8499" width="12.109375" style="7" customWidth="1"/>
    <col min="8500" max="8500" width="4.5546875" style="7" customWidth="1"/>
    <col min="8501" max="8501" width="14" style="7" customWidth="1"/>
    <col min="8502" max="8502" width="12.33203125" style="7" customWidth="1"/>
    <col min="8503" max="8503" width="7.6640625" style="7" customWidth="1"/>
    <col min="8504" max="8504" width="5.44140625" style="7" customWidth="1"/>
    <col min="8505" max="8505" width="6.88671875" style="7" customWidth="1"/>
    <col min="8506" max="8506" width="5.109375" style="7" customWidth="1"/>
    <col min="8507" max="8507" width="7.6640625" style="7" customWidth="1"/>
    <col min="8508" max="8508" width="5.88671875" style="7" customWidth="1"/>
    <col min="8509" max="8509" width="7" style="7" customWidth="1"/>
    <col min="8510" max="8510" width="8.6640625" style="7" customWidth="1"/>
    <col min="8511" max="8511" width="7.44140625" style="7" customWidth="1"/>
    <col min="8512" max="8512" width="14.44140625" style="7" customWidth="1"/>
    <col min="8513" max="8513" width="14.5546875" style="7" customWidth="1"/>
    <col min="8514" max="8517" width="11.44140625" style="7"/>
    <col min="8518" max="8518" width="6.44140625" style="7" customWidth="1"/>
    <col min="8519" max="8519" width="13.6640625" style="7" customWidth="1"/>
    <col min="8520" max="8520" width="11.88671875" style="7" customWidth="1"/>
    <col min="8521" max="8521" width="7" style="7" customWidth="1"/>
    <col min="8522" max="8522" width="3.88671875" style="7" customWidth="1"/>
    <col min="8523" max="8523" width="6.5546875" style="7" customWidth="1"/>
    <col min="8524" max="8524" width="5.109375" style="7" customWidth="1"/>
    <col min="8525" max="8525" width="8.6640625" style="7" customWidth="1"/>
    <col min="8526" max="8526" width="9.109375" style="7" customWidth="1"/>
    <col min="8527" max="8527" width="11.6640625" style="7" customWidth="1"/>
    <col min="8528" max="8704" width="11.44140625" style="7"/>
    <col min="8705" max="8705" width="4.88671875" style="7" customWidth="1"/>
    <col min="8706" max="8706" width="13.5546875" style="7" customWidth="1"/>
    <col min="8707" max="8707" width="12.5546875" style="7" customWidth="1"/>
    <col min="8708" max="8708" width="6.5546875" style="7" customWidth="1"/>
    <col min="8709" max="8709" width="4.33203125" style="7" customWidth="1"/>
    <col min="8710" max="8710" width="6.33203125" style="7" customWidth="1"/>
    <col min="8711" max="8711" width="5.6640625" style="7" customWidth="1"/>
    <col min="8712" max="8712" width="8" style="7" customWidth="1"/>
    <col min="8713" max="8713" width="5.6640625" style="7" customWidth="1"/>
    <col min="8714" max="8714" width="9.109375" style="7" customWidth="1"/>
    <col min="8715" max="8715" width="8.33203125" style="7" customWidth="1"/>
    <col min="8716" max="8716" width="5.44140625" style="7" customWidth="1"/>
    <col min="8717" max="8717" width="14.6640625" style="7" customWidth="1"/>
    <col min="8718" max="8718" width="11.88671875" style="7" customWidth="1"/>
    <col min="8719" max="8719" width="6.5546875" style="7" customWidth="1"/>
    <col min="8720" max="8720" width="6.109375" style="7" customWidth="1"/>
    <col min="8721" max="8721" width="6.88671875" style="7" customWidth="1"/>
    <col min="8722" max="8722" width="5" style="7" customWidth="1"/>
    <col min="8723" max="8723" width="7.109375" style="7" customWidth="1"/>
    <col min="8724" max="8724" width="5.6640625" style="7" customWidth="1"/>
    <col min="8725" max="8725" width="7.109375" style="7" customWidth="1"/>
    <col min="8726" max="8726" width="9.109375" style="7" customWidth="1"/>
    <col min="8727" max="8727" width="6" style="7" customWidth="1"/>
    <col min="8728" max="8728" width="13.109375" style="7" customWidth="1"/>
    <col min="8729" max="8729" width="12.109375" style="7" customWidth="1"/>
    <col min="8730" max="8730" width="8.5546875" style="7" customWidth="1"/>
    <col min="8731" max="8731" width="6.44140625" style="7" customWidth="1"/>
    <col min="8732" max="8732" width="10.5546875" style="7" customWidth="1"/>
    <col min="8733" max="8733" width="6.109375" style="7" customWidth="1"/>
    <col min="8734" max="8734" width="11.88671875" style="7" customWidth="1"/>
    <col min="8735" max="8735" width="12.109375" style="7" customWidth="1"/>
    <col min="8736" max="8736" width="5.109375" style="7" customWidth="1"/>
    <col min="8737" max="8737" width="13.44140625" style="7" customWidth="1"/>
    <col min="8738" max="8738" width="11.5546875" style="7" customWidth="1"/>
    <col min="8739" max="8739" width="7.109375" style="7" customWidth="1"/>
    <col min="8740" max="8740" width="6" style="7" customWidth="1"/>
    <col min="8741" max="8741" width="9.33203125" style="7" customWidth="1"/>
    <col min="8742" max="8742" width="5.6640625" style="7" customWidth="1"/>
    <col min="8743" max="8743" width="6.5546875" style="7" customWidth="1"/>
    <col min="8744" max="8744" width="4" style="7" customWidth="1"/>
    <col min="8745" max="8745" width="7.6640625" style="7" customWidth="1"/>
    <col min="8746" max="8746" width="7.5546875" style="7" customWidth="1"/>
    <col min="8747" max="8747" width="5.109375" style="7" customWidth="1"/>
    <col min="8748" max="8748" width="13.44140625" style="7" customWidth="1"/>
    <col min="8749" max="8749" width="11.6640625" style="7" customWidth="1"/>
    <col min="8750" max="8750" width="11.44140625" style="7"/>
    <col min="8751" max="8751" width="7.44140625" style="7" customWidth="1"/>
    <col min="8752" max="8752" width="8.6640625" style="7" customWidth="1"/>
    <col min="8753" max="8753" width="6.44140625" style="7" customWidth="1"/>
    <col min="8754" max="8754" width="8.109375" style="7" customWidth="1"/>
    <col min="8755" max="8755" width="12.109375" style="7" customWidth="1"/>
    <col min="8756" max="8756" width="4.5546875" style="7" customWidth="1"/>
    <col min="8757" max="8757" width="14" style="7" customWidth="1"/>
    <col min="8758" max="8758" width="12.33203125" style="7" customWidth="1"/>
    <col min="8759" max="8759" width="7.6640625" style="7" customWidth="1"/>
    <col min="8760" max="8760" width="5.44140625" style="7" customWidth="1"/>
    <col min="8761" max="8761" width="6.88671875" style="7" customWidth="1"/>
    <col min="8762" max="8762" width="5.109375" style="7" customWidth="1"/>
    <col min="8763" max="8763" width="7.6640625" style="7" customWidth="1"/>
    <col min="8764" max="8764" width="5.88671875" style="7" customWidth="1"/>
    <col min="8765" max="8765" width="7" style="7" customWidth="1"/>
    <col min="8766" max="8766" width="8.6640625" style="7" customWidth="1"/>
    <col min="8767" max="8767" width="7.44140625" style="7" customWidth="1"/>
    <col min="8768" max="8768" width="14.44140625" style="7" customWidth="1"/>
    <col min="8769" max="8769" width="14.5546875" style="7" customWidth="1"/>
    <col min="8770" max="8773" width="11.44140625" style="7"/>
    <col min="8774" max="8774" width="6.44140625" style="7" customWidth="1"/>
    <col min="8775" max="8775" width="13.6640625" style="7" customWidth="1"/>
    <col min="8776" max="8776" width="11.88671875" style="7" customWidth="1"/>
    <col min="8777" max="8777" width="7" style="7" customWidth="1"/>
    <col min="8778" max="8778" width="3.88671875" style="7" customWidth="1"/>
    <col min="8779" max="8779" width="6.5546875" style="7" customWidth="1"/>
    <col min="8780" max="8780" width="5.109375" style="7" customWidth="1"/>
    <col min="8781" max="8781" width="8.6640625" style="7" customWidth="1"/>
    <col min="8782" max="8782" width="9.109375" style="7" customWidth="1"/>
    <col min="8783" max="8783" width="11.6640625" style="7" customWidth="1"/>
    <col min="8784" max="8960" width="11.44140625" style="7"/>
    <col min="8961" max="8961" width="4.88671875" style="7" customWidth="1"/>
    <col min="8962" max="8962" width="13.5546875" style="7" customWidth="1"/>
    <col min="8963" max="8963" width="12.5546875" style="7" customWidth="1"/>
    <col min="8964" max="8964" width="6.5546875" style="7" customWidth="1"/>
    <col min="8965" max="8965" width="4.33203125" style="7" customWidth="1"/>
    <col min="8966" max="8966" width="6.33203125" style="7" customWidth="1"/>
    <col min="8967" max="8967" width="5.6640625" style="7" customWidth="1"/>
    <col min="8968" max="8968" width="8" style="7" customWidth="1"/>
    <col min="8969" max="8969" width="5.6640625" style="7" customWidth="1"/>
    <col min="8970" max="8970" width="9.109375" style="7" customWidth="1"/>
    <col min="8971" max="8971" width="8.33203125" style="7" customWidth="1"/>
    <col min="8972" max="8972" width="5.44140625" style="7" customWidth="1"/>
    <col min="8973" max="8973" width="14.6640625" style="7" customWidth="1"/>
    <col min="8974" max="8974" width="11.88671875" style="7" customWidth="1"/>
    <col min="8975" max="8975" width="6.5546875" style="7" customWidth="1"/>
    <col min="8976" max="8976" width="6.109375" style="7" customWidth="1"/>
    <col min="8977" max="8977" width="6.88671875" style="7" customWidth="1"/>
    <col min="8978" max="8978" width="5" style="7" customWidth="1"/>
    <col min="8979" max="8979" width="7.109375" style="7" customWidth="1"/>
    <col min="8980" max="8980" width="5.6640625" style="7" customWidth="1"/>
    <col min="8981" max="8981" width="7.109375" style="7" customWidth="1"/>
    <col min="8982" max="8982" width="9.109375" style="7" customWidth="1"/>
    <col min="8983" max="8983" width="6" style="7" customWidth="1"/>
    <col min="8984" max="8984" width="13.109375" style="7" customWidth="1"/>
    <col min="8985" max="8985" width="12.109375" style="7" customWidth="1"/>
    <col min="8986" max="8986" width="8.5546875" style="7" customWidth="1"/>
    <col min="8987" max="8987" width="6.44140625" style="7" customWidth="1"/>
    <col min="8988" max="8988" width="10.5546875" style="7" customWidth="1"/>
    <col min="8989" max="8989" width="6.109375" style="7" customWidth="1"/>
    <col min="8990" max="8990" width="11.88671875" style="7" customWidth="1"/>
    <col min="8991" max="8991" width="12.109375" style="7" customWidth="1"/>
    <col min="8992" max="8992" width="5.109375" style="7" customWidth="1"/>
    <col min="8993" max="8993" width="13.44140625" style="7" customWidth="1"/>
    <col min="8994" max="8994" width="11.5546875" style="7" customWidth="1"/>
    <col min="8995" max="8995" width="7.109375" style="7" customWidth="1"/>
    <col min="8996" max="8996" width="6" style="7" customWidth="1"/>
    <col min="8997" max="8997" width="9.33203125" style="7" customWidth="1"/>
    <col min="8998" max="8998" width="5.6640625" style="7" customWidth="1"/>
    <col min="8999" max="8999" width="6.5546875" style="7" customWidth="1"/>
    <col min="9000" max="9000" width="4" style="7" customWidth="1"/>
    <col min="9001" max="9001" width="7.6640625" style="7" customWidth="1"/>
    <col min="9002" max="9002" width="7.5546875" style="7" customWidth="1"/>
    <col min="9003" max="9003" width="5.109375" style="7" customWidth="1"/>
    <col min="9004" max="9004" width="13.44140625" style="7" customWidth="1"/>
    <col min="9005" max="9005" width="11.6640625" style="7" customWidth="1"/>
    <col min="9006" max="9006" width="11.44140625" style="7"/>
    <col min="9007" max="9007" width="7.44140625" style="7" customWidth="1"/>
    <col min="9008" max="9008" width="8.6640625" style="7" customWidth="1"/>
    <col min="9009" max="9009" width="6.44140625" style="7" customWidth="1"/>
    <col min="9010" max="9010" width="8.109375" style="7" customWidth="1"/>
    <col min="9011" max="9011" width="12.109375" style="7" customWidth="1"/>
    <col min="9012" max="9012" width="4.5546875" style="7" customWidth="1"/>
    <col min="9013" max="9013" width="14" style="7" customWidth="1"/>
    <col min="9014" max="9014" width="12.33203125" style="7" customWidth="1"/>
    <col min="9015" max="9015" width="7.6640625" style="7" customWidth="1"/>
    <col min="9016" max="9016" width="5.44140625" style="7" customWidth="1"/>
    <col min="9017" max="9017" width="6.88671875" style="7" customWidth="1"/>
    <col min="9018" max="9018" width="5.109375" style="7" customWidth="1"/>
    <col min="9019" max="9019" width="7.6640625" style="7" customWidth="1"/>
    <col min="9020" max="9020" width="5.88671875" style="7" customWidth="1"/>
    <col min="9021" max="9021" width="7" style="7" customWidth="1"/>
    <col min="9022" max="9022" width="8.6640625" style="7" customWidth="1"/>
    <col min="9023" max="9023" width="7.44140625" style="7" customWidth="1"/>
    <col min="9024" max="9024" width="14.44140625" style="7" customWidth="1"/>
    <col min="9025" max="9025" width="14.5546875" style="7" customWidth="1"/>
    <col min="9026" max="9029" width="11.44140625" style="7"/>
    <col min="9030" max="9030" width="6.44140625" style="7" customWidth="1"/>
    <col min="9031" max="9031" width="13.6640625" style="7" customWidth="1"/>
    <col min="9032" max="9032" width="11.88671875" style="7" customWidth="1"/>
    <col min="9033" max="9033" width="7" style="7" customWidth="1"/>
    <col min="9034" max="9034" width="3.88671875" style="7" customWidth="1"/>
    <col min="9035" max="9035" width="6.5546875" style="7" customWidth="1"/>
    <col min="9036" max="9036" width="5.109375" style="7" customWidth="1"/>
    <col min="9037" max="9037" width="8.6640625" style="7" customWidth="1"/>
    <col min="9038" max="9038" width="9.109375" style="7" customWidth="1"/>
    <col min="9039" max="9039" width="11.6640625" style="7" customWidth="1"/>
    <col min="9040" max="9216" width="11.44140625" style="7"/>
    <col min="9217" max="9217" width="4.88671875" style="7" customWidth="1"/>
    <col min="9218" max="9218" width="13.5546875" style="7" customWidth="1"/>
    <col min="9219" max="9219" width="12.5546875" style="7" customWidth="1"/>
    <col min="9220" max="9220" width="6.5546875" style="7" customWidth="1"/>
    <col min="9221" max="9221" width="4.33203125" style="7" customWidth="1"/>
    <col min="9222" max="9222" width="6.33203125" style="7" customWidth="1"/>
    <col min="9223" max="9223" width="5.6640625" style="7" customWidth="1"/>
    <col min="9224" max="9224" width="8" style="7" customWidth="1"/>
    <col min="9225" max="9225" width="5.6640625" style="7" customWidth="1"/>
    <col min="9226" max="9226" width="9.109375" style="7" customWidth="1"/>
    <col min="9227" max="9227" width="8.33203125" style="7" customWidth="1"/>
    <col min="9228" max="9228" width="5.44140625" style="7" customWidth="1"/>
    <col min="9229" max="9229" width="14.6640625" style="7" customWidth="1"/>
    <col min="9230" max="9230" width="11.88671875" style="7" customWidth="1"/>
    <col min="9231" max="9231" width="6.5546875" style="7" customWidth="1"/>
    <col min="9232" max="9232" width="6.109375" style="7" customWidth="1"/>
    <col min="9233" max="9233" width="6.88671875" style="7" customWidth="1"/>
    <col min="9234" max="9234" width="5" style="7" customWidth="1"/>
    <col min="9235" max="9235" width="7.109375" style="7" customWidth="1"/>
    <col min="9236" max="9236" width="5.6640625" style="7" customWidth="1"/>
    <col min="9237" max="9237" width="7.109375" style="7" customWidth="1"/>
    <col min="9238" max="9238" width="9.109375" style="7" customWidth="1"/>
    <col min="9239" max="9239" width="6" style="7" customWidth="1"/>
    <col min="9240" max="9240" width="13.109375" style="7" customWidth="1"/>
    <col min="9241" max="9241" width="12.109375" style="7" customWidth="1"/>
    <col min="9242" max="9242" width="8.5546875" style="7" customWidth="1"/>
    <col min="9243" max="9243" width="6.44140625" style="7" customWidth="1"/>
    <col min="9244" max="9244" width="10.5546875" style="7" customWidth="1"/>
    <col min="9245" max="9245" width="6.109375" style="7" customWidth="1"/>
    <col min="9246" max="9246" width="11.88671875" style="7" customWidth="1"/>
    <col min="9247" max="9247" width="12.109375" style="7" customWidth="1"/>
    <col min="9248" max="9248" width="5.109375" style="7" customWidth="1"/>
    <col min="9249" max="9249" width="13.44140625" style="7" customWidth="1"/>
    <col min="9250" max="9250" width="11.5546875" style="7" customWidth="1"/>
    <col min="9251" max="9251" width="7.109375" style="7" customWidth="1"/>
    <col min="9252" max="9252" width="6" style="7" customWidth="1"/>
    <col min="9253" max="9253" width="9.33203125" style="7" customWidth="1"/>
    <col min="9254" max="9254" width="5.6640625" style="7" customWidth="1"/>
    <col min="9255" max="9255" width="6.5546875" style="7" customWidth="1"/>
    <col min="9256" max="9256" width="4" style="7" customWidth="1"/>
    <col min="9257" max="9257" width="7.6640625" style="7" customWidth="1"/>
    <col min="9258" max="9258" width="7.5546875" style="7" customWidth="1"/>
    <col min="9259" max="9259" width="5.109375" style="7" customWidth="1"/>
    <col min="9260" max="9260" width="13.44140625" style="7" customWidth="1"/>
    <col min="9261" max="9261" width="11.6640625" style="7" customWidth="1"/>
    <col min="9262" max="9262" width="11.44140625" style="7"/>
    <col min="9263" max="9263" width="7.44140625" style="7" customWidth="1"/>
    <col min="9264" max="9264" width="8.6640625" style="7" customWidth="1"/>
    <col min="9265" max="9265" width="6.44140625" style="7" customWidth="1"/>
    <col min="9266" max="9266" width="8.109375" style="7" customWidth="1"/>
    <col min="9267" max="9267" width="12.109375" style="7" customWidth="1"/>
    <col min="9268" max="9268" width="4.5546875" style="7" customWidth="1"/>
    <col min="9269" max="9269" width="14" style="7" customWidth="1"/>
    <col min="9270" max="9270" width="12.33203125" style="7" customWidth="1"/>
    <col min="9271" max="9271" width="7.6640625" style="7" customWidth="1"/>
    <col min="9272" max="9272" width="5.44140625" style="7" customWidth="1"/>
    <col min="9273" max="9273" width="6.88671875" style="7" customWidth="1"/>
    <col min="9274" max="9274" width="5.109375" style="7" customWidth="1"/>
    <col min="9275" max="9275" width="7.6640625" style="7" customWidth="1"/>
    <col min="9276" max="9276" width="5.88671875" style="7" customWidth="1"/>
    <col min="9277" max="9277" width="7" style="7" customWidth="1"/>
    <col min="9278" max="9278" width="8.6640625" style="7" customWidth="1"/>
    <col min="9279" max="9279" width="7.44140625" style="7" customWidth="1"/>
    <col min="9280" max="9280" width="14.44140625" style="7" customWidth="1"/>
    <col min="9281" max="9281" width="14.5546875" style="7" customWidth="1"/>
    <col min="9282" max="9285" width="11.44140625" style="7"/>
    <col min="9286" max="9286" width="6.44140625" style="7" customWidth="1"/>
    <col min="9287" max="9287" width="13.6640625" style="7" customWidth="1"/>
    <col min="9288" max="9288" width="11.88671875" style="7" customWidth="1"/>
    <col min="9289" max="9289" width="7" style="7" customWidth="1"/>
    <col min="9290" max="9290" width="3.88671875" style="7" customWidth="1"/>
    <col min="9291" max="9291" width="6.5546875" style="7" customWidth="1"/>
    <col min="9292" max="9292" width="5.109375" style="7" customWidth="1"/>
    <col min="9293" max="9293" width="8.6640625" style="7" customWidth="1"/>
    <col min="9294" max="9294" width="9.109375" style="7" customWidth="1"/>
    <col min="9295" max="9295" width="11.6640625" style="7" customWidth="1"/>
    <col min="9296" max="9472" width="11.44140625" style="7"/>
    <col min="9473" max="9473" width="4.88671875" style="7" customWidth="1"/>
    <col min="9474" max="9474" width="13.5546875" style="7" customWidth="1"/>
    <col min="9475" max="9475" width="12.5546875" style="7" customWidth="1"/>
    <col min="9476" max="9476" width="6.5546875" style="7" customWidth="1"/>
    <col min="9477" max="9477" width="4.33203125" style="7" customWidth="1"/>
    <col min="9478" max="9478" width="6.33203125" style="7" customWidth="1"/>
    <col min="9479" max="9479" width="5.6640625" style="7" customWidth="1"/>
    <col min="9480" max="9480" width="8" style="7" customWidth="1"/>
    <col min="9481" max="9481" width="5.6640625" style="7" customWidth="1"/>
    <col min="9482" max="9482" width="9.109375" style="7" customWidth="1"/>
    <col min="9483" max="9483" width="8.33203125" style="7" customWidth="1"/>
    <col min="9484" max="9484" width="5.44140625" style="7" customWidth="1"/>
    <col min="9485" max="9485" width="14.6640625" style="7" customWidth="1"/>
    <col min="9486" max="9486" width="11.88671875" style="7" customWidth="1"/>
    <col min="9487" max="9487" width="6.5546875" style="7" customWidth="1"/>
    <col min="9488" max="9488" width="6.109375" style="7" customWidth="1"/>
    <col min="9489" max="9489" width="6.88671875" style="7" customWidth="1"/>
    <col min="9490" max="9490" width="5" style="7" customWidth="1"/>
    <col min="9491" max="9491" width="7.109375" style="7" customWidth="1"/>
    <col min="9492" max="9492" width="5.6640625" style="7" customWidth="1"/>
    <col min="9493" max="9493" width="7.109375" style="7" customWidth="1"/>
    <col min="9494" max="9494" width="9.109375" style="7" customWidth="1"/>
    <col min="9495" max="9495" width="6" style="7" customWidth="1"/>
    <col min="9496" max="9496" width="13.109375" style="7" customWidth="1"/>
    <col min="9497" max="9497" width="12.109375" style="7" customWidth="1"/>
    <col min="9498" max="9498" width="8.5546875" style="7" customWidth="1"/>
    <col min="9499" max="9499" width="6.44140625" style="7" customWidth="1"/>
    <col min="9500" max="9500" width="10.5546875" style="7" customWidth="1"/>
    <col min="9501" max="9501" width="6.109375" style="7" customWidth="1"/>
    <col min="9502" max="9502" width="11.88671875" style="7" customWidth="1"/>
    <col min="9503" max="9503" width="12.109375" style="7" customWidth="1"/>
    <col min="9504" max="9504" width="5.109375" style="7" customWidth="1"/>
    <col min="9505" max="9505" width="13.44140625" style="7" customWidth="1"/>
    <col min="9506" max="9506" width="11.5546875" style="7" customWidth="1"/>
    <col min="9507" max="9507" width="7.109375" style="7" customWidth="1"/>
    <col min="9508" max="9508" width="6" style="7" customWidth="1"/>
    <col min="9509" max="9509" width="9.33203125" style="7" customWidth="1"/>
    <col min="9510" max="9510" width="5.6640625" style="7" customWidth="1"/>
    <col min="9511" max="9511" width="6.5546875" style="7" customWidth="1"/>
    <col min="9512" max="9512" width="4" style="7" customWidth="1"/>
    <col min="9513" max="9513" width="7.6640625" style="7" customWidth="1"/>
    <col min="9514" max="9514" width="7.5546875" style="7" customWidth="1"/>
    <col min="9515" max="9515" width="5.109375" style="7" customWidth="1"/>
    <col min="9516" max="9516" width="13.44140625" style="7" customWidth="1"/>
    <col min="9517" max="9517" width="11.6640625" style="7" customWidth="1"/>
    <col min="9518" max="9518" width="11.44140625" style="7"/>
    <col min="9519" max="9519" width="7.44140625" style="7" customWidth="1"/>
    <col min="9520" max="9520" width="8.6640625" style="7" customWidth="1"/>
    <col min="9521" max="9521" width="6.44140625" style="7" customWidth="1"/>
    <col min="9522" max="9522" width="8.109375" style="7" customWidth="1"/>
    <col min="9523" max="9523" width="12.109375" style="7" customWidth="1"/>
    <col min="9524" max="9524" width="4.5546875" style="7" customWidth="1"/>
    <col min="9525" max="9525" width="14" style="7" customWidth="1"/>
    <col min="9526" max="9526" width="12.33203125" style="7" customWidth="1"/>
    <col min="9527" max="9527" width="7.6640625" style="7" customWidth="1"/>
    <col min="9528" max="9528" width="5.44140625" style="7" customWidth="1"/>
    <col min="9529" max="9529" width="6.88671875" style="7" customWidth="1"/>
    <col min="9530" max="9530" width="5.109375" style="7" customWidth="1"/>
    <col min="9531" max="9531" width="7.6640625" style="7" customWidth="1"/>
    <col min="9532" max="9532" width="5.88671875" style="7" customWidth="1"/>
    <col min="9533" max="9533" width="7" style="7" customWidth="1"/>
    <col min="9534" max="9534" width="8.6640625" style="7" customWidth="1"/>
    <col min="9535" max="9535" width="7.44140625" style="7" customWidth="1"/>
    <col min="9536" max="9536" width="14.44140625" style="7" customWidth="1"/>
    <col min="9537" max="9537" width="14.5546875" style="7" customWidth="1"/>
    <col min="9538" max="9541" width="11.44140625" style="7"/>
    <col min="9542" max="9542" width="6.44140625" style="7" customWidth="1"/>
    <col min="9543" max="9543" width="13.6640625" style="7" customWidth="1"/>
    <col min="9544" max="9544" width="11.88671875" style="7" customWidth="1"/>
    <col min="9545" max="9545" width="7" style="7" customWidth="1"/>
    <col min="9546" max="9546" width="3.88671875" style="7" customWidth="1"/>
    <col min="9547" max="9547" width="6.5546875" style="7" customWidth="1"/>
    <col min="9548" max="9548" width="5.109375" style="7" customWidth="1"/>
    <col min="9549" max="9549" width="8.6640625" style="7" customWidth="1"/>
    <col min="9550" max="9550" width="9.109375" style="7" customWidth="1"/>
    <col min="9551" max="9551" width="11.6640625" style="7" customWidth="1"/>
    <col min="9552" max="9728" width="11.44140625" style="7"/>
    <col min="9729" max="9729" width="4.88671875" style="7" customWidth="1"/>
    <col min="9730" max="9730" width="13.5546875" style="7" customWidth="1"/>
    <col min="9731" max="9731" width="12.5546875" style="7" customWidth="1"/>
    <col min="9732" max="9732" width="6.5546875" style="7" customWidth="1"/>
    <col min="9733" max="9733" width="4.33203125" style="7" customWidth="1"/>
    <col min="9734" max="9734" width="6.33203125" style="7" customWidth="1"/>
    <col min="9735" max="9735" width="5.6640625" style="7" customWidth="1"/>
    <col min="9736" max="9736" width="8" style="7" customWidth="1"/>
    <col min="9737" max="9737" width="5.6640625" style="7" customWidth="1"/>
    <col min="9738" max="9738" width="9.109375" style="7" customWidth="1"/>
    <col min="9739" max="9739" width="8.33203125" style="7" customWidth="1"/>
    <col min="9740" max="9740" width="5.44140625" style="7" customWidth="1"/>
    <col min="9741" max="9741" width="14.6640625" style="7" customWidth="1"/>
    <col min="9742" max="9742" width="11.88671875" style="7" customWidth="1"/>
    <col min="9743" max="9743" width="6.5546875" style="7" customWidth="1"/>
    <col min="9744" max="9744" width="6.109375" style="7" customWidth="1"/>
    <col min="9745" max="9745" width="6.88671875" style="7" customWidth="1"/>
    <col min="9746" max="9746" width="5" style="7" customWidth="1"/>
    <col min="9747" max="9747" width="7.109375" style="7" customWidth="1"/>
    <col min="9748" max="9748" width="5.6640625" style="7" customWidth="1"/>
    <col min="9749" max="9749" width="7.109375" style="7" customWidth="1"/>
    <col min="9750" max="9750" width="9.109375" style="7" customWidth="1"/>
    <col min="9751" max="9751" width="6" style="7" customWidth="1"/>
    <col min="9752" max="9752" width="13.109375" style="7" customWidth="1"/>
    <col min="9753" max="9753" width="12.109375" style="7" customWidth="1"/>
    <col min="9754" max="9754" width="8.5546875" style="7" customWidth="1"/>
    <col min="9755" max="9755" width="6.44140625" style="7" customWidth="1"/>
    <col min="9756" max="9756" width="10.5546875" style="7" customWidth="1"/>
    <col min="9757" max="9757" width="6.109375" style="7" customWidth="1"/>
    <col min="9758" max="9758" width="11.88671875" style="7" customWidth="1"/>
    <col min="9759" max="9759" width="12.109375" style="7" customWidth="1"/>
    <col min="9760" max="9760" width="5.109375" style="7" customWidth="1"/>
    <col min="9761" max="9761" width="13.44140625" style="7" customWidth="1"/>
    <col min="9762" max="9762" width="11.5546875" style="7" customWidth="1"/>
    <col min="9763" max="9763" width="7.109375" style="7" customWidth="1"/>
    <col min="9764" max="9764" width="6" style="7" customWidth="1"/>
    <col min="9765" max="9765" width="9.33203125" style="7" customWidth="1"/>
    <col min="9766" max="9766" width="5.6640625" style="7" customWidth="1"/>
    <col min="9767" max="9767" width="6.5546875" style="7" customWidth="1"/>
    <col min="9768" max="9768" width="4" style="7" customWidth="1"/>
    <col min="9769" max="9769" width="7.6640625" style="7" customWidth="1"/>
    <col min="9770" max="9770" width="7.5546875" style="7" customWidth="1"/>
    <col min="9771" max="9771" width="5.109375" style="7" customWidth="1"/>
    <col min="9772" max="9772" width="13.44140625" style="7" customWidth="1"/>
    <col min="9773" max="9773" width="11.6640625" style="7" customWidth="1"/>
    <col min="9774" max="9774" width="11.44140625" style="7"/>
    <col min="9775" max="9775" width="7.44140625" style="7" customWidth="1"/>
    <col min="9776" max="9776" width="8.6640625" style="7" customWidth="1"/>
    <col min="9777" max="9777" width="6.44140625" style="7" customWidth="1"/>
    <col min="9778" max="9778" width="8.109375" style="7" customWidth="1"/>
    <col min="9779" max="9779" width="12.109375" style="7" customWidth="1"/>
    <col min="9780" max="9780" width="4.5546875" style="7" customWidth="1"/>
    <col min="9781" max="9781" width="14" style="7" customWidth="1"/>
    <col min="9782" max="9782" width="12.33203125" style="7" customWidth="1"/>
    <col min="9783" max="9783" width="7.6640625" style="7" customWidth="1"/>
    <col min="9784" max="9784" width="5.44140625" style="7" customWidth="1"/>
    <col min="9785" max="9785" width="6.88671875" style="7" customWidth="1"/>
    <col min="9786" max="9786" width="5.109375" style="7" customWidth="1"/>
    <col min="9787" max="9787" width="7.6640625" style="7" customWidth="1"/>
    <col min="9788" max="9788" width="5.88671875" style="7" customWidth="1"/>
    <col min="9789" max="9789" width="7" style="7" customWidth="1"/>
    <col min="9790" max="9790" width="8.6640625" style="7" customWidth="1"/>
    <col min="9791" max="9791" width="7.44140625" style="7" customWidth="1"/>
    <col min="9792" max="9792" width="14.44140625" style="7" customWidth="1"/>
    <col min="9793" max="9793" width="14.5546875" style="7" customWidth="1"/>
    <col min="9794" max="9797" width="11.44140625" style="7"/>
    <col min="9798" max="9798" width="6.44140625" style="7" customWidth="1"/>
    <col min="9799" max="9799" width="13.6640625" style="7" customWidth="1"/>
    <col min="9800" max="9800" width="11.88671875" style="7" customWidth="1"/>
    <col min="9801" max="9801" width="7" style="7" customWidth="1"/>
    <col min="9802" max="9802" width="3.88671875" style="7" customWidth="1"/>
    <col min="9803" max="9803" width="6.5546875" style="7" customWidth="1"/>
    <col min="9804" max="9804" width="5.109375" style="7" customWidth="1"/>
    <col min="9805" max="9805" width="8.6640625" style="7" customWidth="1"/>
    <col min="9806" max="9806" width="9.109375" style="7" customWidth="1"/>
    <col min="9807" max="9807" width="11.6640625" style="7" customWidth="1"/>
    <col min="9808" max="9984" width="11.44140625" style="7"/>
    <col min="9985" max="9985" width="4.88671875" style="7" customWidth="1"/>
    <col min="9986" max="9986" width="13.5546875" style="7" customWidth="1"/>
    <col min="9987" max="9987" width="12.5546875" style="7" customWidth="1"/>
    <col min="9988" max="9988" width="6.5546875" style="7" customWidth="1"/>
    <col min="9989" max="9989" width="4.33203125" style="7" customWidth="1"/>
    <col min="9990" max="9990" width="6.33203125" style="7" customWidth="1"/>
    <col min="9991" max="9991" width="5.6640625" style="7" customWidth="1"/>
    <col min="9992" max="9992" width="8" style="7" customWidth="1"/>
    <col min="9993" max="9993" width="5.6640625" style="7" customWidth="1"/>
    <col min="9994" max="9994" width="9.109375" style="7" customWidth="1"/>
    <col min="9995" max="9995" width="8.33203125" style="7" customWidth="1"/>
    <col min="9996" max="9996" width="5.44140625" style="7" customWidth="1"/>
    <col min="9997" max="9997" width="14.6640625" style="7" customWidth="1"/>
    <col min="9998" max="9998" width="11.88671875" style="7" customWidth="1"/>
    <col min="9999" max="9999" width="6.5546875" style="7" customWidth="1"/>
    <col min="10000" max="10000" width="6.109375" style="7" customWidth="1"/>
    <col min="10001" max="10001" width="6.88671875" style="7" customWidth="1"/>
    <col min="10002" max="10002" width="5" style="7" customWidth="1"/>
    <col min="10003" max="10003" width="7.109375" style="7" customWidth="1"/>
    <col min="10004" max="10004" width="5.6640625" style="7" customWidth="1"/>
    <col min="10005" max="10005" width="7.109375" style="7" customWidth="1"/>
    <col min="10006" max="10006" width="9.109375" style="7" customWidth="1"/>
    <col min="10007" max="10007" width="6" style="7" customWidth="1"/>
    <col min="10008" max="10008" width="13.109375" style="7" customWidth="1"/>
    <col min="10009" max="10009" width="12.109375" style="7" customWidth="1"/>
    <col min="10010" max="10010" width="8.5546875" style="7" customWidth="1"/>
    <col min="10011" max="10011" width="6.44140625" style="7" customWidth="1"/>
    <col min="10012" max="10012" width="10.5546875" style="7" customWidth="1"/>
    <col min="10013" max="10013" width="6.109375" style="7" customWidth="1"/>
    <col min="10014" max="10014" width="11.88671875" style="7" customWidth="1"/>
    <col min="10015" max="10015" width="12.109375" style="7" customWidth="1"/>
    <col min="10016" max="10016" width="5.109375" style="7" customWidth="1"/>
    <col min="10017" max="10017" width="13.44140625" style="7" customWidth="1"/>
    <col min="10018" max="10018" width="11.5546875" style="7" customWidth="1"/>
    <col min="10019" max="10019" width="7.109375" style="7" customWidth="1"/>
    <col min="10020" max="10020" width="6" style="7" customWidth="1"/>
    <col min="10021" max="10021" width="9.33203125" style="7" customWidth="1"/>
    <col min="10022" max="10022" width="5.6640625" style="7" customWidth="1"/>
    <col min="10023" max="10023" width="6.5546875" style="7" customWidth="1"/>
    <col min="10024" max="10024" width="4" style="7" customWidth="1"/>
    <col min="10025" max="10025" width="7.6640625" style="7" customWidth="1"/>
    <col min="10026" max="10026" width="7.5546875" style="7" customWidth="1"/>
    <col min="10027" max="10027" width="5.109375" style="7" customWidth="1"/>
    <col min="10028" max="10028" width="13.44140625" style="7" customWidth="1"/>
    <col min="10029" max="10029" width="11.6640625" style="7" customWidth="1"/>
    <col min="10030" max="10030" width="11.44140625" style="7"/>
    <col min="10031" max="10031" width="7.44140625" style="7" customWidth="1"/>
    <col min="10032" max="10032" width="8.6640625" style="7" customWidth="1"/>
    <col min="10033" max="10033" width="6.44140625" style="7" customWidth="1"/>
    <col min="10034" max="10034" width="8.109375" style="7" customWidth="1"/>
    <col min="10035" max="10035" width="12.109375" style="7" customWidth="1"/>
    <col min="10036" max="10036" width="4.5546875" style="7" customWidth="1"/>
    <col min="10037" max="10037" width="14" style="7" customWidth="1"/>
    <col min="10038" max="10038" width="12.33203125" style="7" customWidth="1"/>
    <col min="10039" max="10039" width="7.6640625" style="7" customWidth="1"/>
    <col min="10040" max="10040" width="5.44140625" style="7" customWidth="1"/>
    <col min="10041" max="10041" width="6.88671875" style="7" customWidth="1"/>
    <col min="10042" max="10042" width="5.109375" style="7" customWidth="1"/>
    <col min="10043" max="10043" width="7.6640625" style="7" customWidth="1"/>
    <col min="10044" max="10044" width="5.88671875" style="7" customWidth="1"/>
    <col min="10045" max="10045" width="7" style="7" customWidth="1"/>
    <col min="10046" max="10046" width="8.6640625" style="7" customWidth="1"/>
    <col min="10047" max="10047" width="7.44140625" style="7" customWidth="1"/>
    <col min="10048" max="10048" width="14.44140625" style="7" customWidth="1"/>
    <col min="10049" max="10049" width="14.5546875" style="7" customWidth="1"/>
    <col min="10050" max="10053" width="11.44140625" style="7"/>
    <col min="10054" max="10054" width="6.44140625" style="7" customWidth="1"/>
    <col min="10055" max="10055" width="13.6640625" style="7" customWidth="1"/>
    <col min="10056" max="10056" width="11.88671875" style="7" customWidth="1"/>
    <col min="10057" max="10057" width="7" style="7" customWidth="1"/>
    <col min="10058" max="10058" width="3.88671875" style="7" customWidth="1"/>
    <col min="10059" max="10059" width="6.5546875" style="7" customWidth="1"/>
    <col min="10060" max="10060" width="5.109375" style="7" customWidth="1"/>
    <col min="10061" max="10061" width="8.6640625" style="7" customWidth="1"/>
    <col min="10062" max="10062" width="9.109375" style="7" customWidth="1"/>
    <col min="10063" max="10063" width="11.6640625" style="7" customWidth="1"/>
    <col min="10064" max="10240" width="11.44140625" style="7"/>
    <col min="10241" max="10241" width="4.88671875" style="7" customWidth="1"/>
    <col min="10242" max="10242" width="13.5546875" style="7" customWidth="1"/>
    <col min="10243" max="10243" width="12.5546875" style="7" customWidth="1"/>
    <col min="10244" max="10244" width="6.5546875" style="7" customWidth="1"/>
    <col min="10245" max="10245" width="4.33203125" style="7" customWidth="1"/>
    <col min="10246" max="10246" width="6.33203125" style="7" customWidth="1"/>
    <col min="10247" max="10247" width="5.6640625" style="7" customWidth="1"/>
    <col min="10248" max="10248" width="8" style="7" customWidth="1"/>
    <col min="10249" max="10249" width="5.6640625" style="7" customWidth="1"/>
    <col min="10250" max="10250" width="9.109375" style="7" customWidth="1"/>
    <col min="10251" max="10251" width="8.33203125" style="7" customWidth="1"/>
    <col min="10252" max="10252" width="5.44140625" style="7" customWidth="1"/>
    <col min="10253" max="10253" width="14.6640625" style="7" customWidth="1"/>
    <col min="10254" max="10254" width="11.88671875" style="7" customWidth="1"/>
    <col min="10255" max="10255" width="6.5546875" style="7" customWidth="1"/>
    <col min="10256" max="10256" width="6.109375" style="7" customWidth="1"/>
    <col min="10257" max="10257" width="6.88671875" style="7" customWidth="1"/>
    <col min="10258" max="10258" width="5" style="7" customWidth="1"/>
    <col min="10259" max="10259" width="7.109375" style="7" customWidth="1"/>
    <col min="10260" max="10260" width="5.6640625" style="7" customWidth="1"/>
    <col min="10261" max="10261" width="7.109375" style="7" customWidth="1"/>
    <col min="10262" max="10262" width="9.109375" style="7" customWidth="1"/>
    <col min="10263" max="10263" width="6" style="7" customWidth="1"/>
    <col min="10264" max="10264" width="13.109375" style="7" customWidth="1"/>
    <col min="10265" max="10265" width="12.109375" style="7" customWidth="1"/>
    <col min="10266" max="10266" width="8.5546875" style="7" customWidth="1"/>
    <col min="10267" max="10267" width="6.44140625" style="7" customWidth="1"/>
    <col min="10268" max="10268" width="10.5546875" style="7" customWidth="1"/>
    <col min="10269" max="10269" width="6.109375" style="7" customWidth="1"/>
    <col min="10270" max="10270" width="11.88671875" style="7" customWidth="1"/>
    <col min="10271" max="10271" width="12.109375" style="7" customWidth="1"/>
    <col min="10272" max="10272" width="5.109375" style="7" customWidth="1"/>
    <col min="10273" max="10273" width="13.44140625" style="7" customWidth="1"/>
    <col min="10274" max="10274" width="11.5546875" style="7" customWidth="1"/>
    <col min="10275" max="10275" width="7.109375" style="7" customWidth="1"/>
    <col min="10276" max="10276" width="6" style="7" customWidth="1"/>
    <col min="10277" max="10277" width="9.33203125" style="7" customWidth="1"/>
    <col min="10278" max="10278" width="5.6640625" style="7" customWidth="1"/>
    <col min="10279" max="10279" width="6.5546875" style="7" customWidth="1"/>
    <col min="10280" max="10280" width="4" style="7" customWidth="1"/>
    <col min="10281" max="10281" width="7.6640625" style="7" customWidth="1"/>
    <col min="10282" max="10282" width="7.5546875" style="7" customWidth="1"/>
    <col min="10283" max="10283" width="5.109375" style="7" customWidth="1"/>
    <col min="10284" max="10284" width="13.44140625" style="7" customWidth="1"/>
    <col min="10285" max="10285" width="11.6640625" style="7" customWidth="1"/>
    <col min="10286" max="10286" width="11.44140625" style="7"/>
    <col min="10287" max="10287" width="7.44140625" style="7" customWidth="1"/>
    <col min="10288" max="10288" width="8.6640625" style="7" customWidth="1"/>
    <col min="10289" max="10289" width="6.44140625" style="7" customWidth="1"/>
    <col min="10290" max="10290" width="8.109375" style="7" customWidth="1"/>
    <col min="10291" max="10291" width="12.109375" style="7" customWidth="1"/>
    <col min="10292" max="10292" width="4.5546875" style="7" customWidth="1"/>
    <col min="10293" max="10293" width="14" style="7" customWidth="1"/>
    <col min="10294" max="10294" width="12.33203125" style="7" customWidth="1"/>
    <col min="10295" max="10295" width="7.6640625" style="7" customWidth="1"/>
    <col min="10296" max="10296" width="5.44140625" style="7" customWidth="1"/>
    <col min="10297" max="10297" width="6.88671875" style="7" customWidth="1"/>
    <col min="10298" max="10298" width="5.109375" style="7" customWidth="1"/>
    <col min="10299" max="10299" width="7.6640625" style="7" customWidth="1"/>
    <col min="10300" max="10300" width="5.88671875" style="7" customWidth="1"/>
    <col min="10301" max="10301" width="7" style="7" customWidth="1"/>
    <col min="10302" max="10302" width="8.6640625" style="7" customWidth="1"/>
    <col min="10303" max="10303" width="7.44140625" style="7" customWidth="1"/>
    <col min="10304" max="10304" width="14.44140625" style="7" customWidth="1"/>
    <col min="10305" max="10305" width="14.5546875" style="7" customWidth="1"/>
    <col min="10306" max="10309" width="11.44140625" style="7"/>
    <col min="10310" max="10310" width="6.44140625" style="7" customWidth="1"/>
    <col min="10311" max="10311" width="13.6640625" style="7" customWidth="1"/>
    <col min="10312" max="10312" width="11.88671875" style="7" customWidth="1"/>
    <col min="10313" max="10313" width="7" style="7" customWidth="1"/>
    <col min="10314" max="10314" width="3.88671875" style="7" customWidth="1"/>
    <col min="10315" max="10315" width="6.5546875" style="7" customWidth="1"/>
    <col min="10316" max="10316" width="5.109375" style="7" customWidth="1"/>
    <col min="10317" max="10317" width="8.6640625" style="7" customWidth="1"/>
    <col min="10318" max="10318" width="9.109375" style="7" customWidth="1"/>
    <col min="10319" max="10319" width="11.6640625" style="7" customWidth="1"/>
    <col min="10320" max="10496" width="11.44140625" style="7"/>
    <col min="10497" max="10497" width="4.88671875" style="7" customWidth="1"/>
    <col min="10498" max="10498" width="13.5546875" style="7" customWidth="1"/>
    <col min="10499" max="10499" width="12.5546875" style="7" customWidth="1"/>
    <col min="10500" max="10500" width="6.5546875" style="7" customWidth="1"/>
    <col min="10501" max="10501" width="4.33203125" style="7" customWidth="1"/>
    <col min="10502" max="10502" width="6.33203125" style="7" customWidth="1"/>
    <col min="10503" max="10503" width="5.6640625" style="7" customWidth="1"/>
    <col min="10504" max="10504" width="8" style="7" customWidth="1"/>
    <col min="10505" max="10505" width="5.6640625" style="7" customWidth="1"/>
    <col min="10506" max="10506" width="9.109375" style="7" customWidth="1"/>
    <col min="10507" max="10507" width="8.33203125" style="7" customWidth="1"/>
    <col min="10508" max="10508" width="5.44140625" style="7" customWidth="1"/>
    <col min="10509" max="10509" width="14.6640625" style="7" customWidth="1"/>
    <col min="10510" max="10510" width="11.88671875" style="7" customWidth="1"/>
    <col min="10511" max="10511" width="6.5546875" style="7" customWidth="1"/>
    <col min="10512" max="10512" width="6.109375" style="7" customWidth="1"/>
    <col min="10513" max="10513" width="6.88671875" style="7" customWidth="1"/>
    <col min="10514" max="10514" width="5" style="7" customWidth="1"/>
    <col min="10515" max="10515" width="7.109375" style="7" customWidth="1"/>
    <col min="10516" max="10516" width="5.6640625" style="7" customWidth="1"/>
    <col min="10517" max="10517" width="7.109375" style="7" customWidth="1"/>
    <col min="10518" max="10518" width="9.109375" style="7" customWidth="1"/>
    <col min="10519" max="10519" width="6" style="7" customWidth="1"/>
    <col min="10520" max="10520" width="13.109375" style="7" customWidth="1"/>
    <col min="10521" max="10521" width="12.109375" style="7" customWidth="1"/>
    <col min="10522" max="10522" width="8.5546875" style="7" customWidth="1"/>
    <col min="10523" max="10523" width="6.44140625" style="7" customWidth="1"/>
    <col min="10524" max="10524" width="10.5546875" style="7" customWidth="1"/>
    <col min="10525" max="10525" width="6.109375" style="7" customWidth="1"/>
    <col min="10526" max="10526" width="11.88671875" style="7" customWidth="1"/>
    <col min="10527" max="10527" width="12.109375" style="7" customWidth="1"/>
    <col min="10528" max="10528" width="5.109375" style="7" customWidth="1"/>
    <col min="10529" max="10529" width="13.44140625" style="7" customWidth="1"/>
    <col min="10530" max="10530" width="11.5546875" style="7" customWidth="1"/>
    <col min="10531" max="10531" width="7.109375" style="7" customWidth="1"/>
    <col min="10532" max="10532" width="6" style="7" customWidth="1"/>
    <col min="10533" max="10533" width="9.33203125" style="7" customWidth="1"/>
    <col min="10534" max="10534" width="5.6640625" style="7" customWidth="1"/>
    <col min="10535" max="10535" width="6.5546875" style="7" customWidth="1"/>
    <col min="10536" max="10536" width="4" style="7" customWidth="1"/>
    <col min="10537" max="10537" width="7.6640625" style="7" customWidth="1"/>
    <col min="10538" max="10538" width="7.5546875" style="7" customWidth="1"/>
    <col min="10539" max="10539" width="5.109375" style="7" customWidth="1"/>
    <col min="10540" max="10540" width="13.44140625" style="7" customWidth="1"/>
    <col min="10541" max="10541" width="11.6640625" style="7" customWidth="1"/>
    <col min="10542" max="10542" width="11.44140625" style="7"/>
    <col min="10543" max="10543" width="7.44140625" style="7" customWidth="1"/>
    <col min="10544" max="10544" width="8.6640625" style="7" customWidth="1"/>
    <col min="10545" max="10545" width="6.44140625" style="7" customWidth="1"/>
    <col min="10546" max="10546" width="8.109375" style="7" customWidth="1"/>
    <col min="10547" max="10547" width="12.109375" style="7" customWidth="1"/>
    <col min="10548" max="10548" width="4.5546875" style="7" customWidth="1"/>
    <col min="10549" max="10549" width="14" style="7" customWidth="1"/>
    <col min="10550" max="10550" width="12.33203125" style="7" customWidth="1"/>
    <col min="10551" max="10551" width="7.6640625" style="7" customWidth="1"/>
    <col min="10552" max="10552" width="5.44140625" style="7" customWidth="1"/>
    <col min="10553" max="10553" width="6.88671875" style="7" customWidth="1"/>
    <col min="10554" max="10554" width="5.109375" style="7" customWidth="1"/>
    <col min="10555" max="10555" width="7.6640625" style="7" customWidth="1"/>
    <col min="10556" max="10556" width="5.88671875" style="7" customWidth="1"/>
    <col min="10557" max="10557" width="7" style="7" customWidth="1"/>
    <col min="10558" max="10558" width="8.6640625" style="7" customWidth="1"/>
    <col min="10559" max="10559" width="7.44140625" style="7" customWidth="1"/>
    <col min="10560" max="10560" width="14.44140625" style="7" customWidth="1"/>
    <col min="10561" max="10561" width="14.5546875" style="7" customWidth="1"/>
    <col min="10562" max="10565" width="11.44140625" style="7"/>
    <col min="10566" max="10566" width="6.44140625" style="7" customWidth="1"/>
    <col min="10567" max="10567" width="13.6640625" style="7" customWidth="1"/>
    <col min="10568" max="10568" width="11.88671875" style="7" customWidth="1"/>
    <col min="10569" max="10569" width="7" style="7" customWidth="1"/>
    <col min="10570" max="10570" width="3.88671875" style="7" customWidth="1"/>
    <col min="10571" max="10571" width="6.5546875" style="7" customWidth="1"/>
    <col min="10572" max="10572" width="5.109375" style="7" customWidth="1"/>
    <col min="10573" max="10573" width="8.6640625" style="7" customWidth="1"/>
    <col min="10574" max="10574" width="9.109375" style="7" customWidth="1"/>
    <col min="10575" max="10575" width="11.6640625" style="7" customWidth="1"/>
    <col min="10576" max="10752" width="11.44140625" style="7"/>
    <col min="10753" max="10753" width="4.88671875" style="7" customWidth="1"/>
    <col min="10754" max="10754" width="13.5546875" style="7" customWidth="1"/>
    <col min="10755" max="10755" width="12.5546875" style="7" customWidth="1"/>
    <col min="10756" max="10756" width="6.5546875" style="7" customWidth="1"/>
    <col min="10757" max="10757" width="4.33203125" style="7" customWidth="1"/>
    <col min="10758" max="10758" width="6.33203125" style="7" customWidth="1"/>
    <col min="10759" max="10759" width="5.6640625" style="7" customWidth="1"/>
    <col min="10760" max="10760" width="8" style="7" customWidth="1"/>
    <col min="10761" max="10761" width="5.6640625" style="7" customWidth="1"/>
    <col min="10762" max="10762" width="9.109375" style="7" customWidth="1"/>
    <col min="10763" max="10763" width="8.33203125" style="7" customWidth="1"/>
    <col min="10764" max="10764" width="5.44140625" style="7" customWidth="1"/>
    <col min="10765" max="10765" width="14.6640625" style="7" customWidth="1"/>
    <col min="10766" max="10766" width="11.88671875" style="7" customWidth="1"/>
    <col min="10767" max="10767" width="6.5546875" style="7" customWidth="1"/>
    <col min="10768" max="10768" width="6.109375" style="7" customWidth="1"/>
    <col min="10769" max="10769" width="6.88671875" style="7" customWidth="1"/>
    <col min="10770" max="10770" width="5" style="7" customWidth="1"/>
    <col min="10771" max="10771" width="7.109375" style="7" customWidth="1"/>
    <col min="10772" max="10772" width="5.6640625" style="7" customWidth="1"/>
    <col min="10773" max="10773" width="7.109375" style="7" customWidth="1"/>
    <col min="10774" max="10774" width="9.109375" style="7" customWidth="1"/>
    <col min="10775" max="10775" width="6" style="7" customWidth="1"/>
    <col min="10776" max="10776" width="13.109375" style="7" customWidth="1"/>
    <col min="10777" max="10777" width="12.109375" style="7" customWidth="1"/>
    <col min="10778" max="10778" width="8.5546875" style="7" customWidth="1"/>
    <col min="10779" max="10779" width="6.44140625" style="7" customWidth="1"/>
    <col min="10780" max="10780" width="10.5546875" style="7" customWidth="1"/>
    <col min="10781" max="10781" width="6.109375" style="7" customWidth="1"/>
    <col min="10782" max="10782" width="11.88671875" style="7" customWidth="1"/>
    <col min="10783" max="10783" width="12.109375" style="7" customWidth="1"/>
    <col min="10784" max="10784" width="5.109375" style="7" customWidth="1"/>
    <col min="10785" max="10785" width="13.44140625" style="7" customWidth="1"/>
    <col min="10786" max="10786" width="11.5546875" style="7" customWidth="1"/>
    <col min="10787" max="10787" width="7.109375" style="7" customWidth="1"/>
    <col min="10788" max="10788" width="6" style="7" customWidth="1"/>
    <col min="10789" max="10789" width="9.33203125" style="7" customWidth="1"/>
    <col min="10790" max="10790" width="5.6640625" style="7" customWidth="1"/>
    <col min="10791" max="10791" width="6.5546875" style="7" customWidth="1"/>
    <col min="10792" max="10792" width="4" style="7" customWidth="1"/>
    <col min="10793" max="10793" width="7.6640625" style="7" customWidth="1"/>
    <col min="10794" max="10794" width="7.5546875" style="7" customWidth="1"/>
    <col min="10795" max="10795" width="5.109375" style="7" customWidth="1"/>
    <col min="10796" max="10796" width="13.44140625" style="7" customWidth="1"/>
    <col min="10797" max="10797" width="11.6640625" style="7" customWidth="1"/>
    <col min="10798" max="10798" width="11.44140625" style="7"/>
    <col min="10799" max="10799" width="7.44140625" style="7" customWidth="1"/>
    <col min="10800" max="10800" width="8.6640625" style="7" customWidth="1"/>
    <col min="10801" max="10801" width="6.44140625" style="7" customWidth="1"/>
    <col min="10802" max="10802" width="8.109375" style="7" customWidth="1"/>
    <col min="10803" max="10803" width="12.109375" style="7" customWidth="1"/>
    <col min="10804" max="10804" width="4.5546875" style="7" customWidth="1"/>
    <col min="10805" max="10805" width="14" style="7" customWidth="1"/>
    <col min="10806" max="10806" width="12.33203125" style="7" customWidth="1"/>
    <col min="10807" max="10807" width="7.6640625" style="7" customWidth="1"/>
    <col min="10808" max="10808" width="5.44140625" style="7" customWidth="1"/>
    <col min="10809" max="10809" width="6.88671875" style="7" customWidth="1"/>
    <col min="10810" max="10810" width="5.109375" style="7" customWidth="1"/>
    <col min="10811" max="10811" width="7.6640625" style="7" customWidth="1"/>
    <col min="10812" max="10812" width="5.88671875" style="7" customWidth="1"/>
    <col min="10813" max="10813" width="7" style="7" customWidth="1"/>
    <col min="10814" max="10814" width="8.6640625" style="7" customWidth="1"/>
    <col min="10815" max="10815" width="7.44140625" style="7" customWidth="1"/>
    <col min="10816" max="10816" width="14.44140625" style="7" customWidth="1"/>
    <col min="10817" max="10817" width="14.5546875" style="7" customWidth="1"/>
    <col min="10818" max="10821" width="11.44140625" style="7"/>
    <col min="10822" max="10822" width="6.44140625" style="7" customWidth="1"/>
    <col min="10823" max="10823" width="13.6640625" style="7" customWidth="1"/>
    <col min="10824" max="10824" width="11.88671875" style="7" customWidth="1"/>
    <col min="10825" max="10825" width="7" style="7" customWidth="1"/>
    <col min="10826" max="10826" width="3.88671875" style="7" customWidth="1"/>
    <col min="10827" max="10827" width="6.5546875" style="7" customWidth="1"/>
    <col min="10828" max="10828" width="5.109375" style="7" customWidth="1"/>
    <col min="10829" max="10829" width="8.6640625" style="7" customWidth="1"/>
    <col min="10830" max="10830" width="9.109375" style="7" customWidth="1"/>
    <col min="10831" max="10831" width="11.6640625" style="7" customWidth="1"/>
    <col min="10832" max="11008" width="11.44140625" style="7"/>
    <col min="11009" max="11009" width="4.88671875" style="7" customWidth="1"/>
    <col min="11010" max="11010" width="13.5546875" style="7" customWidth="1"/>
    <col min="11011" max="11011" width="12.5546875" style="7" customWidth="1"/>
    <col min="11012" max="11012" width="6.5546875" style="7" customWidth="1"/>
    <col min="11013" max="11013" width="4.33203125" style="7" customWidth="1"/>
    <col min="11014" max="11014" width="6.33203125" style="7" customWidth="1"/>
    <col min="11015" max="11015" width="5.6640625" style="7" customWidth="1"/>
    <col min="11016" max="11016" width="8" style="7" customWidth="1"/>
    <col min="11017" max="11017" width="5.6640625" style="7" customWidth="1"/>
    <col min="11018" max="11018" width="9.109375" style="7" customWidth="1"/>
    <col min="11019" max="11019" width="8.33203125" style="7" customWidth="1"/>
    <col min="11020" max="11020" width="5.44140625" style="7" customWidth="1"/>
    <col min="11021" max="11021" width="14.6640625" style="7" customWidth="1"/>
    <col min="11022" max="11022" width="11.88671875" style="7" customWidth="1"/>
    <col min="11023" max="11023" width="6.5546875" style="7" customWidth="1"/>
    <col min="11024" max="11024" width="6.109375" style="7" customWidth="1"/>
    <col min="11025" max="11025" width="6.88671875" style="7" customWidth="1"/>
    <col min="11026" max="11026" width="5" style="7" customWidth="1"/>
    <col min="11027" max="11027" width="7.109375" style="7" customWidth="1"/>
    <col min="11028" max="11028" width="5.6640625" style="7" customWidth="1"/>
    <col min="11029" max="11029" width="7.109375" style="7" customWidth="1"/>
    <col min="11030" max="11030" width="9.109375" style="7" customWidth="1"/>
    <col min="11031" max="11031" width="6" style="7" customWidth="1"/>
    <col min="11032" max="11032" width="13.109375" style="7" customWidth="1"/>
    <col min="11033" max="11033" width="12.109375" style="7" customWidth="1"/>
    <col min="11034" max="11034" width="8.5546875" style="7" customWidth="1"/>
    <col min="11035" max="11035" width="6.44140625" style="7" customWidth="1"/>
    <col min="11036" max="11036" width="10.5546875" style="7" customWidth="1"/>
    <col min="11037" max="11037" width="6.109375" style="7" customWidth="1"/>
    <col min="11038" max="11038" width="11.88671875" style="7" customWidth="1"/>
    <col min="11039" max="11039" width="12.109375" style="7" customWidth="1"/>
    <col min="11040" max="11040" width="5.109375" style="7" customWidth="1"/>
    <col min="11041" max="11041" width="13.44140625" style="7" customWidth="1"/>
    <col min="11042" max="11042" width="11.5546875" style="7" customWidth="1"/>
    <col min="11043" max="11043" width="7.109375" style="7" customWidth="1"/>
    <col min="11044" max="11044" width="6" style="7" customWidth="1"/>
    <col min="11045" max="11045" width="9.33203125" style="7" customWidth="1"/>
    <col min="11046" max="11046" width="5.6640625" style="7" customWidth="1"/>
    <col min="11047" max="11047" width="6.5546875" style="7" customWidth="1"/>
    <col min="11048" max="11048" width="4" style="7" customWidth="1"/>
    <col min="11049" max="11049" width="7.6640625" style="7" customWidth="1"/>
    <col min="11050" max="11050" width="7.5546875" style="7" customWidth="1"/>
    <col min="11051" max="11051" width="5.109375" style="7" customWidth="1"/>
    <col min="11052" max="11052" width="13.44140625" style="7" customWidth="1"/>
    <col min="11053" max="11053" width="11.6640625" style="7" customWidth="1"/>
    <col min="11054" max="11054" width="11.44140625" style="7"/>
    <col min="11055" max="11055" width="7.44140625" style="7" customWidth="1"/>
    <col min="11056" max="11056" width="8.6640625" style="7" customWidth="1"/>
    <col min="11057" max="11057" width="6.44140625" style="7" customWidth="1"/>
    <col min="11058" max="11058" width="8.109375" style="7" customWidth="1"/>
    <col min="11059" max="11059" width="12.109375" style="7" customWidth="1"/>
    <col min="11060" max="11060" width="4.5546875" style="7" customWidth="1"/>
    <col min="11061" max="11061" width="14" style="7" customWidth="1"/>
    <col min="11062" max="11062" width="12.33203125" style="7" customWidth="1"/>
    <col min="11063" max="11063" width="7.6640625" style="7" customWidth="1"/>
    <col min="11064" max="11064" width="5.44140625" style="7" customWidth="1"/>
    <col min="11065" max="11065" width="6.88671875" style="7" customWidth="1"/>
    <col min="11066" max="11066" width="5.109375" style="7" customWidth="1"/>
    <col min="11067" max="11067" width="7.6640625" style="7" customWidth="1"/>
    <col min="11068" max="11068" width="5.88671875" style="7" customWidth="1"/>
    <col min="11069" max="11069" width="7" style="7" customWidth="1"/>
    <col min="11070" max="11070" width="8.6640625" style="7" customWidth="1"/>
    <col min="11071" max="11071" width="7.44140625" style="7" customWidth="1"/>
    <col min="11072" max="11072" width="14.44140625" style="7" customWidth="1"/>
    <col min="11073" max="11073" width="14.5546875" style="7" customWidth="1"/>
    <col min="11074" max="11077" width="11.44140625" style="7"/>
    <col min="11078" max="11078" width="6.44140625" style="7" customWidth="1"/>
    <col min="11079" max="11079" width="13.6640625" style="7" customWidth="1"/>
    <col min="11080" max="11080" width="11.88671875" style="7" customWidth="1"/>
    <col min="11081" max="11081" width="7" style="7" customWidth="1"/>
    <col min="11082" max="11082" width="3.88671875" style="7" customWidth="1"/>
    <col min="11083" max="11083" width="6.5546875" style="7" customWidth="1"/>
    <col min="11084" max="11084" width="5.109375" style="7" customWidth="1"/>
    <col min="11085" max="11085" width="8.6640625" style="7" customWidth="1"/>
    <col min="11086" max="11086" width="9.109375" style="7" customWidth="1"/>
    <col min="11087" max="11087" width="11.6640625" style="7" customWidth="1"/>
    <col min="11088" max="11264" width="11.44140625" style="7"/>
    <col min="11265" max="11265" width="4.88671875" style="7" customWidth="1"/>
    <col min="11266" max="11266" width="13.5546875" style="7" customWidth="1"/>
    <col min="11267" max="11267" width="12.5546875" style="7" customWidth="1"/>
    <col min="11268" max="11268" width="6.5546875" style="7" customWidth="1"/>
    <col min="11269" max="11269" width="4.33203125" style="7" customWidth="1"/>
    <col min="11270" max="11270" width="6.33203125" style="7" customWidth="1"/>
    <col min="11271" max="11271" width="5.6640625" style="7" customWidth="1"/>
    <col min="11272" max="11272" width="8" style="7" customWidth="1"/>
    <col min="11273" max="11273" width="5.6640625" style="7" customWidth="1"/>
    <col min="11274" max="11274" width="9.109375" style="7" customWidth="1"/>
    <col min="11275" max="11275" width="8.33203125" style="7" customWidth="1"/>
    <col min="11276" max="11276" width="5.44140625" style="7" customWidth="1"/>
    <col min="11277" max="11277" width="14.6640625" style="7" customWidth="1"/>
    <col min="11278" max="11278" width="11.88671875" style="7" customWidth="1"/>
    <col min="11279" max="11279" width="6.5546875" style="7" customWidth="1"/>
    <col min="11280" max="11280" width="6.109375" style="7" customWidth="1"/>
    <col min="11281" max="11281" width="6.88671875" style="7" customWidth="1"/>
    <col min="11282" max="11282" width="5" style="7" customWidth="1"/>
    <col min="11283" max="11283" width="7.109375" style="7" customWidth="1"/>
    <col min="11284" max="11284" width="5.6640625" style="7" customWidth="1"/>
    <col min="11285" max="11285" width="7.109375" style="7" customWidth="1"/>
    <col min="11286" max="11286" width="9.109375" style="7" customWidth="1"/>
    <col min="11287" max="11287" width="6" style="7" customWidth="1"/>
    <col min="11288" max="11288" width="13.109375" style="7" customWidth="1"/>
    <col min="11289" max="11289" width="12.109375" style="7" customWidth="1"/>
    <col min="11290" max="11290" width="8.5546875" style="7" customWidth="1"/>
    <col min="11291" max="11291" width="6.44140625" style="7" customWidth="1"/>
    <col min="11292" max="11292" width="10.5546875" style="7" customWidth="1"/>
    <col min="11293" max="11293" width="6.109375" style="7" customWidth="1"/>
    <col min="11294" max="11294" width="11.88671875" style="7" customWidth="1"/>
    <col min="11295" max="11295" width="12.109375" style="7" customWidth="1"/>
    <col min="11296" max="11296" width="5.109375" style="7" customWidth="1"/>
    <col min="11297" max="11297" width="13.44140625" style="7" customWidth="1"/>
    <col min="11298" max="11298" width="11.5546875" style="7" customWidth="1"/>
    <col min="11299" max="11299" width="7.109375" style="7" customWidth="1"/>
    <col min="11300" max="11300" width="6" style="7" customWidth="1"/>
    <col min="11301" max="11301" width="9.33203125" style="7" customWidth="1"/>
    <col min="11302" max="11302" width="5.6640625" style="7" customWidth="1"/>
    <col min="11303" max="11303" width="6.5546875" style="7" customWidth="1"/>
    <col min="11304" max="11304" width="4" style="7" customWidth="1"/>
    <col min="11305" max="11305" width="7.6640625" style="7" customWidth="1"/>
    <col min="11306" max="11306" width="7.5546875" style="7" customWidth="1"/>
    <col min="11307" max="11307" width="5.109375" style="7" customWidth="1"/>
    <col min="11308" max="11308" width="13.44140625" style="7" customWidth="1"/>
    <col min="11309" max="11309" width="11.6640625" style="7" customWidth="1"/>
    <col min="11310" max="11310" width="11.44140625" style="7"/>
    <col min="11311" max="11311" width="7.44140625" style="7" customWidth="1"/>
    <col min="11312" max="11312" width="8.6640625" style="7" customWidth="1"/>
    <col min="11313" max="11313" width="6.44140625" style="7" customWidth="1"/>
    <col min="11314" max="11314" width="8.109375" style="7" customWidth="1"/>
    <col min="11315" max="11315" width="12.109375" style="7" customWidth="1"/>
    <col min="11316" max="11316" width="4.5546875" style="7" customWidth="1"/>
    <col min="11317" max="11317" width="14" style="7" customWidth="1"/>
    <col min="11318" max="11318" width="12.33203125" style="7" customWidth="1"/>
    <col min="11319" max="11319" width="7.6640625" style="7" customWidth="1"/>
    <col min="11320" max="11320" width="5.44140625" style="7" customWidth="1"/>
    <col min="11321" max="11321" width="6.88671875" style="7" customWidth="1"/>
    <col min="11322" max="11322" width="5.109375" style="7" customWidth="1"/>
    <col min="11323" max="11323" width="7.6640625" style="7" customWidth="1"/>
    <col min="11324" max="11324" width="5.88671875" style="7" customWidth="1"/>
    <col min="11325" max="11325" width="7" style="7" customWidth="1"/>
    <col min="11326" max="11326" width="8.6640625" style="7" customWidth="1"/>
    <col min="11327" max="11327" width="7.44140625" style="7" customWidth="1"/>
    <col min="11328" max="11328" width="14.44140625" style="7" customWidth="1"/>
    <col min="11329" max="11329" width="14.5546875" style="7" customWidth="1"/>
    <col min="11330" max="11333" width="11.44140625" style="7"/>
    <col min="11334" max="11334" width="6.44140625" style="7" customWidth="1"/>
    <col min="11335" max="11335" width="13.6640625" style="7" customWidth="1"/>
    <col min="11336" max="11336" width="11.88671875" style="7" customWidth="1"/>
    <col min="11337" max="11337" width="7" style="7" customWidth="1"/>
    <col min="11338" max="11338" width="3.88671875" style="7" customWidth="1"/>
    <col min="11339" max="11339" width="6.5546875" style="7" customWidth="1"/>
    <col min="11340" max="11340" width="5.109375" style="7" customWidth="1"/>
    <col min="11341" max="11341" width="8.6640625" style="7" customWidth="1"/>
    <col min="11342" max="11342" width="9.109375" style="7" customWidth="1"/>
    <col min="11343" max="11343" width="11.6640625" style="7" customWidth="1"/>
    <col min="11344" max="11520" width="11.44140625" style="7"/>
    <col min="11521" max="11521" width="4.88671875" style="7" customWidth="1"/>
    <col min="11522" max="11522" width="13.5546875" style="7" customWidth="1"/>
    <col min="11523" max="11523" width="12.5546875" style="7" customWidth="1"/>
    <col min="11524" max="11524" width="6.5546875" style="7" customWidth="1"/>
    <col min="11525" max="11525" width="4.33203125" style="7" customWidth="1"/>
    <col min="11526" max="11526" width="6.33203125" style="7" customWidth="1"/>
    <col min="11527" max="11527" width="5.6640625" style="7" customWidth="1"/>
    <col min="11528" max="11528" width="8" style="7" customWidth="1"/>
    <col min="11529" max="11529" width="5.6640625" style="7" customWidth="1"/>
    <col min="11530" max="11530" width="9.109375" style="7" customWidth="1"/>
    <col min="11531" max="11531" width="8.33203125" style="7" customWidth="1"/>
    <col min="11532" max="11532" width="5.44140625" style="7" customWidth="1"/>
    <col min="11533" max="11533" width="14.6640625" style="7" customWidth="1"/>
    <col min="11534" max="11534" width="11.88671875" style="7" customWidth="1"/>
    <col min="11535" max="11535" width="6.5546875" style="7" customWidth="1"/>
    <col min="11536" max="11536" width="6.109375" style="7" customWidth="1"/>
    <col min="11537" max="11537" width="6.88671875" style="7" customWidth="1"/>
    <col min="11538" max="11538" width="5" style="7" customWidth="1"/>
    <col min="11539" max="11539" width="7.109375" style="7" customWidth="1"/>
    <col min="11540" max="11540" width="5.6640625" style="7" customWidth="1"/>
    <col min="11541" max="11541" width="7.109375" style="7" customWidth="1"/>
    <col min="11542" max="11542" width="9.109375" style="7" customWidth="1"/>
    <col min="11543" max="11543" width="6" style="7" customWidth="1"/>
    <col min="11544" max="11544" width="13.109375" style="7" customWidth="1"/>
    <col min="11545" max="11545" width="12.109375" style="7" customWidth="1"/>
    <col min="11546" max="11546" width="8.5546875" style="7" customWidth="1"/>
    <col min="11547" max="11547" width="6.44140625" style="7" customWidth="1"/>
    <col min="11548" max="11548" width="10.5546875" style="7" customWidth="1"/>
    <col min="11549" max="11549" width="6.109375" style="7" customWidth="1"/>
    <col min="11550" max="11550" width="11.88671875" style="7" customWidth="1"/>
    <col min="11551" max="11551" width="12.109375" style="7" customWidth="1"/>
    <col min="11552" max="11552" width="5.109375" style="7" customWidth="1"/>
    <col min="11553" max="11553" width="13.44140625" style="7" customWidth="1"/>
    <col min="11554" max="11554" width="11.5546875" style="7" customWidth="1"/>
    <col min="11555" max="11555" width="7.109375" style="7" customWidth="1"/>
    <col min="11556" max="11556" width="6" style="7" customWidth="1"/>
    <col min="11557" max="11557" width="9.33203125" style="7" customWidth="1"/>
    <col min="11558" max="11558" width="5.6640625" style="7" customWidth="1"/>
    <col min="11559" max="11559" width="6.5546875" style="7" customWidth="1"/>
    <col min="11560" max="11560" width="4" style="7" customWidth="1"/>
    <col min="11561" max="11561" width="7.6640625" style="7" customWidth="1"/>
    <col min="11562" max="11562" width="7.5546875" style="7" customWidth="1"/>
    <col min="11563" max="11563" width="5.109375" style="7" customWidth="1"/>
    <col min="11564" max="11564" width="13.44140625" style="7" customWidth="1"/>
    <col min="11565" max="11565" width="11.6640625" style="7" customWidth="1"/>
    <col min="11566" max="11566" width="11.44140625" style="7"/>
    <col min="11567" max="11567" width="7.44140625" style="7" customWidth="1"/>
    <col min="11568" max="11568" width="8.6640625" style="7" customWidth="1"/>
    <col min="11569" max="11569" width="6.44140625" style="7" customWidth="1"/>
    <col min="11570" max="11570" width="8.109375" style="7" customWidth="1"/>
    <col min="11571" max="11571" width="12.109375" style="7" customWidth="1"/>
    <col min="11572" max="11572" width="4.5546875" style="7" customWidth="1"/>
    <col min="11573" max="11573" width="14" style="7" customWidth="1"/>
    <col min="11574" max="11574" width="12.33203125" style="7" customWidth="1"/>
    <col min="11575" max="11575" width="7.6640625" style="7" customWidth="1"/>
    <col min="11576" max="11576" width="5.44140625" style="7" customWidth="1"/>
    <col min="11577" max="11577" width="6.88671875" style="7" customWidth="1"/>
    <col min="11578" max="11578" width="5.109375" style="7" customWidth="1"/>
    <col min="11579" max="11579" width="7.6640625" style="7" customWidth="1"/>
    <col min="11580" max="11580" width="5.88671875" style="7" customWidth="1"/>
    <col min="11581" max="11581" width="7" style="7" customWidth="1"/>
    <col min="11582" max="11582" width="8.6640625" style="7" customWidth="1"/>
    <col min="11583" max="11583" width="7.44140625" style="7" customWidth="1"/>
    <col min="11584" max="11584" width="14.44140625" style="7" customWidth="1"/>
    <col min="11585" max="11585" width="14.5546875" style="7" customWidth="1"/>
    <col min="11586" max="11589" width="11.44140625" style="7"/>
    <col min="11590" max="11590" width="6.44140625" style="7" customWidth="1"/>
    <col min="11591" max="11591" width="13.6640625" style="7" customWidth="1"/>
    <col min="11592" max="11592" width="11.88671875" style="7" customWidth="1"/>
    <col min="11593" max="11593" width="7" style="7" customWidth="1"/>
    <col min="11594" max="11594" width="3.88671875" style="7" customWidth="1"/>
    <col min="11595" max="11595" width="6.5546875" style="7" customWidth="1"/>
    <col min="11596" max="11596" width="5.109375" style="7" customWidth="1"/>
    <col min="11597" max="11597" width="8.6640625" style="7" customWidth="1"/>
    <col min="11598" max="11598" width="9.109375" style="7" customWidth="1"/>
    <col min="11599" max="11599" width="11.6640625" style="7" customWidth="1"/>
    <col min="11600" max="11776" width="11.44140625" style="7"/>
    <col min="11777" max="11777" width="4.88671875" style="7" customWidth="1"/>
    <col min="11778" max="11778" width="13.5546875" style="7" customWidth="1"/>
    <col min="11779" max="11779" width="12.5546875" style="7" customWidth="1"/>
    <col min="11780" max="11780" width="6.5546875" style="7" customWidth="1"/>
    <col min="11781" max="11781" width="4.33203125" style="7" customWidth="1"/>
    <col min="11782" max="11782" width="6.33203125" style="7" customWidth="1"/>
    <col min="11783" max="11783" width="5.6640625" style="7" customWidth="1"/>
    <col min="11784" max="11784" width="8" style="7" customWidth="1"/>
    <col min="11785" max="11785" width="5.6640625" style="7" customWidth="1"/>
    <col min="11786" max="11786" width="9.109375" style="7" customWidth="1"/>
    <col min="11787" max="11787" width="8.33203125" style="7" customWidth="1"/>
    <col min="11788" max="11788" width="5.44140625" style="7" customWidth="1"/>
    <col min="11789" max="11789" width="14.6640625" style="7" customWidth="1"/>
    <col min="11790" max="11790" width="11.88671875" style="7" customWidth="1"/>
    <col min="11791" max="11791" width="6.5546875" style="7" customWidth="1"/>
    <col min="11792" max="11792" width="6.109375" style="7" customWidth="1"/>
    <col min="11793" max="11793" width="6.88671875" style="7" customWidth="1"/>
    <col min="11794" max="11794" width="5" style="7" customWidth="1"/>
    <col min="11795" max="11795" width="7.109375" style="7" customWidth="1"/>
    <col min="11796" max="11796" width="5.6640625" style="7" customWidth="1"/>
    <col min="11797" max="11797" width="7.109375" style="7" customWidth="1"/>
    <col min="11798" max="11798" width="9.109375" style="7" customWidth="1"/>
    <col min="11799" max="11799" width="6" style="7" customWidth="1"/>
    <col min="11800" max="11800" width="13.109375" style="7" customWidth="1"/>
    <col min="11801" max="11801" width="12.109375" style="7" customWidth="1"/>
    <col min="11802" max="11802" width="8.5546875" style="7" customWidth="1"/>
    <col min="11803" max="11803" width="6.44140625" style="7" customWidth="1"/>
    <col min="11804" max="11804" width="10.5546875" style="7" customWidth="1"/>
    <col min="11805" max="11805" width="6.109375" style="7" customWidth="1"/>
    <col min="11806" max="11806" width="11.88671875" style="7" customWidth="1"/>
    <col min="11807" max="11807" width="12.109375" style="7" customWidth="1"/>
    <col min="11808" max="11808" width="5.109375" style="7" customWidth="1"/>
    <col min="11809" max="11809" width="13.44140625" style="7" customWidth="1"/>
    <col min="11810" max="11810" width="11.5546875" style="7" customWidth="1"/>
    <col min="11811" max="11811" width="7.109375" style="7" customWidth="1"/>
    <col min="11812" max="11812" width="6" style="7" customWidth="1"/>
    <col min="11813" max="11813" width="9.33203125" style="7" customWidth="1"/>
    <col min="11814" max="11814" width="5.6640625" style="7" customWidth="1"/>
    <col min="11815" max="11815" width="6.5546875" style="7" customWidth="1"/>
    <col min="11816" max="11816" width="4" style="7" customWidth="1"/>
    <col min="11817" max="11817" width="7.6640625" style="7" customWidth="1"/>
    <col min="11818" max="11818" width="7.5546875" style="7" customWidth="1"/>
    <col min="11819" max="11819" width="5.109375" style="7" customWidth="1"/>
    <col min="11820" max="11820" width="13.44140625" style="7" customWidth="1"/>
    <col min="11821" max="11821" width="11.6640625" style="7" customWidth="1"/>
    <col min="11822" max="11822" width="11.44140625" style="7"/>
    <col min="11823" max="11823" width="7.44140625" style="7" customWidth="1"/>
    <col min="11824" max="11824" width="8.6640625" style="7" customWidth="1"/>
    <col min="11825" max="11825" width="6.44140625" style="7" customWidth="1"/>
    <col min="11826" max="11826" width="8.109375" style="7" customWidth="1"/>
    <col min="11827" max="11827" width="12.109375" style="7" customWidth="1"/>
    <col min="11828" max="11828" width="4.5546875" style="7" customWidth="1"/>
    <col min="11829" max="11829" width="14" style="7" customWidth="1"/>
    <col min="11830" max="11830" width="12.33203125" style="7" customWidth="1"/>
    <col min="11831" max="11831" width="7.6640625" style="7" customWidth="1"/>
    <col min="11832" max="11832" width="5.44140625" style="7" customWidth="1"/>
    <col min="11833" max="11833" width="6.88671875" style="7" customWidth="1"/>
    <col min="11834" max="11834" width="5.109375" style="7" customWidth="1"/>
    <col min="11835" max="11835" width="7.6640625" style="7" customWidth="1"/>
    <col min="11836" max="11836" width="5.88671875" style="7" customWidth="1"/>
    <col min="11837" max="11837" width="7" style="7" customWidth="1"/>
    <col min="11838" max="11838" width="8.6640625" style="7" customWidth="1"/>
    <col min="11839" max="11839" width="7.44140625" style="7" customWidth="1"/>
    <col min="11840" max="11840" width="14.44140625" style="7" customWidth="1"/>
    <col min="11841" max="11841" width="14.5546875" style="7" customWidth="1"/>
    <col min="11842" max="11845" width="11.44140625" style="7"/>
    <col min="11846" max="11846" width="6.44140625" style="7" customWidth="1"/>
    <col min="11847" max="11847" width="13.6640625" style="7" customWidth="1"/>
    <col min="11848" max="11848" width="11.88671875" style="7" customWidth="1"/>
    <col min="11849" max="11849" width="7" style="7" customWidth="1"/>
    <col min="11850" max="11850" width="3.88671875" style="7" customWidth="1"/>
    <col min="11851" max="11851" width="6.5546875" style="7" customWidth="1"/>
    <col min="11852" max="11852" width="5.109375" style="7" customWidth="1"/>
    <col min="11853" max="11853" width="8.6640625" style="7" customWidth="1"/>
    <col min="11854" max="11854" width="9.109375" style="7" customWidth="1"/>
    <col min="11855" max="11855" width="11.6640625" style="7" customWidth="1"/>
    <col min="11856" max="12032" width="11.44140625" style="7"/>
    <col min="12033" max="12033" width="4.88671875" style="7" customWidth="1"/>
    <col min="12034" max="12034" width="13.5546875" style="7" customWidth="1"/>
    <col min="12035" max="12035" width="12.5546875" style="7" customWidth="1"/>
    <col min="12036" max="12036" width="6.5546875" style="7" customWidth="1"/>
    <col min="12037" max="12037" width="4.33203125" style="7" customWidth="1"/>
    <col min="12038" max="12038" width="6.33203125" style="7" customWidth="1"/>
    <col min="12039" max="12039" width="5.6640625" style="7" customWidth="1"/>
    <col min="12040" max="12040" width="8" style="7" customWidth="1"/>
    <col min="12041" max="12041" width="5.6640625" style="7" customWidth="1"/>
    <col min="12042" max="12042" width="9.109375" style="7" customWidth="1"/>
    <col min="12043" max="12043" width="8.33203125" style="7" customWidth="1"/>
    <col min="12044" max="12044" width="5.44140625" style="7" customWidth="1"/>
    <col min="12045" max="12045" width="14.6640625" style="7" customWidth="1"/>
    <col min="12046" max="12046" width="11.88671875" style="7" customWidth="1"/>
    <col min="12047" max="12047" width="6.5546875" style="7" customWidth="1"/>
    <col min="12048" max="12048" width="6.109375" style="7" customWidth="1"/>
    <col min="12049" max="12049" width="6.88671875" style="7" customWidth="1"/>
    <col min="12050" max="12050" width="5" style="7" customWidth="1"/>
    <col min="12051" max="12051" width="7.109375" style="7" customWidth="1"/>
    <col min="12052" max="12052" width="5.6640625" style="7" customWidth="1"/>
    <col min="12053" max="12053" width="7.109375" style="7" customWidth="1"/>
    <col min="12054" max="12054" width="9.109375" style="7" customWidth="1"/>
    <col min="12055" max="12055" width="6" style="7" customWidth="1"/>
    <col min="12056" max="12056" width="13.109375" style="7" customWidth="1"/>
    <col min="12057" max="12057" width="12.109375" style="7" customWidth="1"/>
    <col min="12058" max="12058" width="8.5546875" style="7" customWidth="1"/>
    <col min="12059" max="12059" width="6.44140625" style="7" customWidth="1"/>
    <col min="12060" max="12060" width="10.5546875" style="7" customWidth="1"/>
    <col min="12061" max="12061" width="6.109375" style="7" customWidth="1"/>
    <col min="12062" max="12062" width="11.88671875" style="7" customWidth="1"/>
    <col min="12063" max="12063" width="12.109375" style="7" customWidth="1"/>
    <col min="12064" max="12064" width="5.109375" style="7" customWidth="1"/>
    <col min="12065" max="12065" width="13.44140625" style="7" customWidth="1"/>
    <col min="12066" max="12066" width="11.5546875" style="7" customWidth="1"/>
    <col min="12067" max="12067" width="7.109375" style="7" customWidth="1"/>
    <col min="12068" max="12068" width="6" style="7" customWidth="1"/>
    <col min="12069" max="12069" width="9.33203125" style="7" customWidth="1"/>
    <col min="12070" max="12070" width="5.6640625" style="7" customWidth="1"/>
    <col min="12071" max="12071" width="6.5546875" style="7" customWidth="1"/>
    <col min="12072" max="12072" width="4" style="7" customWidth="1"/>
    <col min="12073" max="12073" width="7.6640625" style="7" customWidth="1"/>
    <col min="12074" max="12074" width="7.5546875" style="7" customWidth="1"/>
    <col min="12075" max="12075" width="5.109375" style="7" customWidth="1"/>
    <col min="12076" max="12076" width="13.44140625" style="7" customWidth="1"/>
    <col min="12077" max="12077" width="11.6640625" style="7" customWidth="1"/>
    <col min="12078" max="12078" width="11.44140625" style="7"/>
    <col min="12079" max="12079" width="7.44140625" style="7" customWidth="1"/>
    <col min="12080" max="12080" width="8.6640625" style="7" customWidth="1"/>
    <col min="12081" max="12081" width="6.44140625" style="7" customWidth="1"/>
    <col min="12082" max="12082" width="8.109375" style="7" customWidth="1"/>
    <col min="12083" max="12083" width="12.109375" style="7" customWidth="1"/>
    <col min="12084" max="12084" width="4.5546875" style="7" customWidth="1"/>
    <col min="12085" max="12085" width="14" style="7" customWidth="1"/>
    <col min="12086" max="12086" width="12.33203125" style="7" customWidth="1"/>
    <col min="12087" max="12087" width="7.6640625" style="7" customWidth="1"/>
    <col min="12088" max="12088" width="5.44140625" style="7" customWidth="1"/>
    <col min="12089" max="12089" width="6.88671875" style="7" customWidth="1"/>
    <col min="12090" max="12090" width="5.109375" style="7" customWidth="1"/>
    <col min="12091" max="12091" width="7.6640625" style="7" customWidth="1"/>
    <col min="12092" max="12092" width="5.88671875" style="7" customWidth="1"/>
    <col min="12093" max="12093" width="7" style="7" customWidth="1"/>
    <col min="12094" max="12094" width="8.6640625" style="7" customWidth="1"/>
    <col min="12095" max="12095" width="7.44140625" style="7" customWidth="1"/>
    <col min="12096" max="12096" width="14.44140625" style="7" customWidth="1"/>
    <col min="12097" max="12097" width="14.5546875" style="7" customWidth="1"/>
    <col min="12098" max="12101" width="11.44140625" style="7"/>
    <col min="12102" max="12102" width="6.44140625" style="7" customWidth="1"/>
    <col min="12103" max="12103" width="13.6640625" style="7" customWidth="1"/>
    <col min="12104" max="12104" width="11.88671875" style="7" customWidth="1"/>
    <col min="12105" max="12105" width="7" style="7" customWidth="1"/>
    <col min="12106" max="12106" width="3.88671875" style="7" customWidth="1"/>
    <col min="12107" max="12107" width="6.5546875" style="7" customWidth="1"/>
    <col min="12108" max="12108" width="5.109375" style="7" customWidth="1"/>
    <col min="12109" max="12109" width="8.6640625" style="7" customWidth="1"/>
    <col min="12110" max="12110" width="9.109375" style="7" customWidth="1"/>
    <col min="12111" max="12111" width="11.6640625" style="7" customWidth="1"/>
    <col min="12112" max="12288" width="11.44140625" style="7"/>
    <col min="12289" max="12289" width="4.88671875" style="7" customWidth="1"/>
    <col min="12290" max="12290" width="13.5546875" style="7" customWidth="1"/>
    <col min="12291" max="12291" width="12.5546875" style="7" customWidth="1"/>
    <col min="12292" max="12292" width="6.5546875" style="7" customWidth="1"/>
    <col min="12293" max="12293" width="4.33203125" style="7" customWidth="1"/>
    <col min="12294" max="12294" width="6.33203125" style="7" customWidth="1"/>
    <col min="12295" max="12295" width="5.6640625" style="7" customWidth="1"/>
    <col min="12296" max="12296" width="8" style="7" customWidth="1"/>
    <col min="12297" max="12297" width="5.6640625" style="7" customWidth="1"/>
    <col min="12298" max="12298" width="9.109375" style="7" customWidth="1"/>
    <col min="12299" max="12299" width="8.33203125" style="7" customWidth="1"/>
    <col min="12300" max="12300" width="5.44140625" style="7" customWidth="1"/>
    <col min="12301" max="12301" width="14.6640625" style="7" customWidth="1"/>
    <col min="12302" max="12302" width="11.88671875" style="7" customWidth="1"/>
    <col min="12303" max="12303" width="6.5546875" style="7" customWidth="1"/>
    <col min="12304" max="12304" width="6.109375" style="7" customWidth="1"/>
    <col min="12305" max="12305" width="6.88671875" style="7" customWidth="1"/>
    <col min="12306" max="12306" width="5" style="7" customWidth="1"/>
    <col min="12307" max="12307" width="7.109375" style="7" customWidth="1"/>
    <col min="12308" max="12308" width="5.6640625" style="7" customWidth="1"/>
    <col min="12309" max="12309" width="7.109375" style="7" customWidth="1"/>
    <col min="12310" max="12310" width="9.109375" style="7" customWidth="1"/>
    <col min="12311" max="12311" width="6" style="7" customWidth="1"/>
    <col min="12312" max="12312" width="13.109375" style="7" customWidth="1"/>
    <col min="12313" max="12313" width="12.109375" style="7" customWidth="1"/>
    <col min="12314" max="12314" width="8.5546875" style="7" customWidth="1"/>
    <col min="12315" max="12315" width="6.44140625" style="7" customWidth="1"/>
    <col min="12316" max="12316" width="10.5546875" style="7" customWidth="1"/>
    <col min="12317" max="12317" width="6.109375" style="7" customWidth="1"/>
    <col min="12318" max="12318" width="11.88671875" style="7" customWidth="1"/>
    <col min="12319" max="12319" width="12.109375" style="7" customWidth="1"/>
    <col min="12320" max="12320" width="5.109375" style="7" customWidth="1"/>
    <col min="12321" max="12321" width="13.44140625" style="7" customWidth="1"/>
    <col min="12322" max="12322" width="11.5546875" style="7" customWidth="1"/>
    <col min="12323" max="12323" width="7.109375" style="7" customWidth="1"/>
    <col min="12324" max="12324" width="6" style="7" customWidth="1"/>
    <col min="12325" max="12325" width="9.33203125" style="7" customWidth="1"/>
    <col min="12326" max="12326" width="5.6640625" style="7" customWidth="1"/>
    <col min="12327" max="12327" width="6.5546875" style="7" customWidth="1"/>
    <col min="12328" max="12328" width="4" style="7" customWidth="1"/>
    <col min="12329" max="12329" width="7.6640625" style="7" customWidth="1"/>
    <col min="12330" max="12330" width="7.5546875" style="7" customWidth="1"/>
    <col min="12331" max="12331" width="5.109375" style="7" customWidth="1"/>
    <col min="12332" max="12332" width="13.44140625" style="7" customWidth="1"/>
    <col min="12333" max="12333" width="11.6640625" style="7" customWidth="1"/>
    <col min="12334" max="12334" width="11.44140625" style="7"/>
    <col min="12335" max="12335" width="7.44140625" style="7" customWidth="1"/>
    <col min="12336" max="12336" width="8.6640625" style="7" customWidth="1"/>
    <col min="12337" max="12337" width="6.44140625" style="7" customWidth="1"/>
    <col min="12338" max="12338" width="8.109375" style="7" customWidth="1"/>
    <col min="12339" max="12339" width="12.109375" style="7" customWidth="1"/>
    <col min="12340" max="12340" width="4.5546875" style="7" customWidth="1"/>
    <col min="12341" max="12341" width="14" style="7" customWidth="1"/>
    <col min="12342" max="12342" width="12.33203125" style="7" customWidth="1"/>
    <col min="12343" max="12343" width="7.6640625" style="7" customWidth="1"/>
    <col min="12344" max="12344" width="5.44140625" style="7" customWidth="1"/>
    <col min="12345" max="12345" width="6.88671875" style="7" customWidth="1"/>
    <col min="12346" max="12346" width="5.109375" style="7" customWidth="1"/>
    <col min="12347" max="12347" width="7.6640625" style="7" customWidth="1"/>
    <col min="12348" max="12348" width="5.88671875" style="7" customWidth="1"/>
    <col min="12349" max="12349" width="7" style="7" customWidth="1"/>
    <col min="12350" max="12350" width="8.6640625" style="7" customWidth="1"/>
    <col min="12351" max="12351" width="7.44140625" style="7" customWidth="1"/>
    <col min="12352" max="12352" width="14.44140625" style="7" customWidth="1"/>
    <col min="12353" max="12353" width="14.5546875" style="7" customWidth="1"/>
    <col min="12354" max="12357" width="11.44140625" style="7"/>
    <col min="12358" max="12358" width="6.44140625" style="7" customWidth="1"/>
    <col min="12359" max="12359" width="13.6640625" style="7" customWidth="1"/>
    <col min="12360" max="12360" width="11.88671875" style="7" customWidth="1"/>
    <col min="12361" max="12361" width="7" style="7" customWidth="1"/>
    <col min="12362" max="12362" width="3.88671875" style="7" customWidth="1"/>
    <col min="12363" max="12363" width="6.5546875" style="7" customWidth="1"/>
    <col min="12364" max="12364" width="5.109375" style="7" customWidth="1"/>
    <col min="12365" max="12365" width="8.6640625" style="7" customWidth="1"/>
    <col min="12366" max="12366" width="9.109375" style="7" customWidth="1"/>
    <col min="12367" max="12367" width="11.6640625" style="7" customWidth="1"/>
    <col min="12368" max="12544" width="11.44140625" style="7"/>
    <col min="12545" max="12545" width="4.88671875" style="7" customWidth="1"/>
    <col min="12546" max="12546" width="13.5546875" style="7" customWidth="1"/>
    <col min="12547" max="12547" width="12.5546875" style="7" customWidth="1"/>
    <col min="12548" max="12548" width="6.5546875" style="7" customWidth="1"/>
    <col min="12549" max="12549" width="4.33203125" style="7" customWidth="1"/>
    <col min="12550" max="12550" width="6.33203125" style="7" customWidth="1"/>
    <col min="12551" max="12551" width="5.6640625" style="7" customWidth="1"/>
    <col min="12552" max="12552" width="8" style="7" customWidth="1"/>
    <col min="12553" max="12553" width="5.6640625" style="7" customWidth="1"/>
    <col min="12554" max="12554" width="9.109375" style="7" customWidth="1"/>
    <col min="12555" max="12555" width="8.33203125" style="7" customWidth="1"/>
    <col min="12556" max="12556" width="5.44140625" style="7" customWidth="1"/>
    <col min="12557" max="12557" width="14.6640625" style="7" customWidth="1"/>
    <col min="12558" max="12558" width="11.88671875" style="7" customWidth="1"/>
    <col min="12559" max="12559" width="6.5546875" style="7" customWidth="1"/>
    <col min="12560" max="12560" width="6.109375" style="7" customWidth="1"/>
    <col min="12561" max="12561" width="6.88671875" style="7" customWidth="1"/>
    <col min="12562" max="12562" width="5" style="7" customWidth="1"/>
    <col min="12563" max="12563" width="7.109375" style="7" customWidth="1"/>
    <col min="12564" max="12564" width="5.6640625" style="7" customWidth="1"/>
    <col min="12565" max="12565" width="7.109375" style="7" customWidth="1"/>
    <col min="12566" max="12566" width="9.109375" style="7" customWidth="1"/>
    <col min="12567" max="12567" width="6" style="7" customWidth="1"/>
    <col min="12568" max="12568" width="13.109375" style="7" customWidth="1"/>
    <col min="12569" max="12569" width="12.109375" style="7" customWidth="1"/>
    <col min="12570" max="12570" width="8.5546875" style="7" customWidth="1"/>
    <col min="12571" max="12571" width="6.44140625" style="7" customWidth="1"/>
    <col min="12572" max="12572" width="10.5546875" style="7" customWidth="1"/>
    <col min="12573" max="12573" width="6.109375" style="7" customWidth="1"/>
    <col min="12574" max="12574" width="11.88671875" style="7" customWidth="1"/>
    <col min="12575" max="12575" width="12.109375" style="7" customWidth="1"/>
    <col min="12576" max="12576" width="5.109375" style="7" customWidth="1"/>
    <col min="12577" max="12577" width="13.44140625" style="7" customWidth="1"/>
    <col min="12578" max="12578" width="11.5546875" style="7" customWidth="1"/>
    <col min="12579" max="12579" width="7.109375" style="7" customWidth="1"/>
    <col min="12580" max="12580" width="6" style="7" customWidth="1"/>
    <col min="12581" max="12581" width="9.33203125" style="7" customWidth="1"/>
    <col min="12582" max="12582" width="5.6640625" style="7" customWidth="1"/>
    <col min="12583" max="12583" width="6.5546875" style="7" customWidth="1"/>
    <col min="12584" max="12584" width="4" style="7" customWidth="1"/>
    <col min="12585" max="12585" width="7.6640625" style="7" customWidth="1"/>
    <col min="12586" max="12586" width="7.5546875" style="7" customWidth="1"/>
    <col min="12587" max="12587" width="5.109375" style="7" customWidth="1"/>
    <col min="12588" max="12588" width="13.44140625" style="7" customWidth="1"/>
    <col min="12589" max="12589" width="11.6640625" style="7" customWidth="1"/>
    <col min="12590" max="12590" width="11.44140625" style="7"/>
    <col min="12591" max="12591" width="7.44140625" style="7" customWidth="1"/>
    <col min="12592" max="12592" width="8.6640625" style="7" customWidth="1"/>
    <col min="12593" max="12593" width="6.44140625" style="7" customWidth="1"/>
    <col min="12594" max="12594" width="8.109375" style="7" customWidth="1"/>
    <col min="12595" max="12595" width="12.109375" style="7" customWidth="1"/>
    <col min="12596" max="12596" width="4.5546875" style="7" customWidth="1"/>
    <col min="12597" max="12597" width="14" style="7" customWidth="1"/>
    <col min="12598" max="12598" width="12.33203125" style="7" customWidth="1"/>
    <col min="12599" max="12599" width="7.6640625" style="7" customWidth="1"/>
    <col min="12600" max="12600" width="5.44140625" style="7" customWidth="1"/>
    <col min="12601" max="12601" width="6.88671875" style="7" customWidth="1"/>
    <col min="12602" max="12602" width="5.109375" style="7" customWidth="1"/>
    <col min="12603" max="12603" width="7.6640625" style="7" customWidth="1"/>
    <col min="12604" max="12604" width="5.88671875" style="7" customWidth="1"/>
    <col min="12605" max="12605" width="7" style="7" customWidth="1"/>
    <col min="12606" max="12606" width="8.6640625" style="7" customWidth="1"/>
    <col min="12607" max="12607" width="7.44140625" style="7" customWidth="1"/>
    <col min="12608" max="12608" width="14.44140625" style="7" customWidth="1"/>
    <col min="12609" max="12609" width="14.5546875" style="7" customWidth="1"/>
    <col min="12610" max="12613" width="11.44140625" style="7"/>
    <col min="12614" max="12614" width="6.44140625" style="7" customWidth="1"/>
    <col min="12615" max="12615" width="13.6640625" style="7" customWidth="1"/>
    <col min="12616" max="12616" width="11.88671875" style="7" customWidth="1"/>
    <col min="12617" max="12617" width="7" style="7" customWidth="1"/>
    <col min="12618" max="12618" width="3.88671875" style="7" customWidth="1"/>
    <col min="12619" max="12619" width="6.5546875" style="7" customWidth="1"/>
    <col min="12620" max="12620" width="5.109375" style="7" customWidth="1"/>
    <col min="12621" max="12621" width="8.6640625" style="7" customWidth="1"/>
    <col min="12622" max="12622" width="9.109375" style="7" customWidth="1"/>
    <col min="12623" max="12623" width="11.6640625" style="7" customWidth="1"/>
    <col min="12624" max="12800" width="11.44140625" style="7"/>
    <col min="12801" max="12801" width="4.88671875" style="7" customWidth="1"/>
    <col min="12802" max="12802" width="13.5546875" style="7" customWidth="1"/>
    <col min="12803" max="12803" width="12.5546875" style="7" customWidth="1"/>
    <col min="12804" max="12804" width="6.5546875" style="7" customWidth="1"/>
    <col min="12805" max="12805" width="4.33203125" style="7" customWidth="1"/>
    <col min="12806" max="12806" width="6.33203125" style="7" customWidth="1"/>
    <col min="12807" max="12807" width="5.6640625" style="7" customWidth="1"/>
    <col min="12808" max="12808" width="8" style="7" customWidth="1"/>
    <col min="12809" max="12809" width="5.6640625" style="7" customWidth="1"/>
    <col min="12810" max="12810" width="9.109375" style="7" customWidth="1"/>
    <col min="12811" max="12811" width="8.33203125" style="7" customWidth="1"/>
    <col min="12812" max="12812" width="5.44140625" style="7" customWidth="1"/>
    <col min="12813" max="12813" width="14.6640625" style="7" customWidth="1"/>
    <col min="12814" max="12814" width="11.88671875" style="7" customWidth="1"/>
    <col min="12815" max="12815" width="6.5546875" style="7" customWidth="1"/>
    <col min="12816" max="12816" width="6.109375" style="7" customWidth="1"/>
    <col min="12817" max="12817" width="6.88671875" style="7" customWidth="1"/>
    <col min="12818" max="12818" width="5" style="7" customWidth="1"/>
    <col min="12819" max="12819" width="7.109375" style="7" customWidth="1"/>
    <col min="12820" max="12820" width="5.6640625" style="7" customWidth="1"/>
    <col min="12821" max="12821" width="7.109375" style="7" customWidth="1"/>
    <col min="12822" max="12822" width="9.109375" style="7" customWidth="1"/>
    <col min="12823" max="12823" width="6" style="7" customWidth="1"/>
    <col min="12824" max="12824" width="13.109375" style="7" customWidth="1"/>
    <col min="12825" max="12825" width="12.109375" style="7" customWidth="1"/>
    <col min="12826" max="12826" width="8.5546875" style="7" customWidth="1"/>
    <col min="12827" max="12827" width="6.44140625" style="7" customWidth="1"/>
    <col min="12828" max="12828" width="10.5546875" style="7" customWidth="1"/>
    <col min="12829" max="12829" width="6.109375" style="7" customWidth="1"/>
    <col min="12830" max="12830" width="11.88671875" style="7" customWidth="1"/>
    <col min="12831" max="12831" width="12.109375" style="7" customWidth="1"/>
    <col min="12832" max="12832" width="5.109375" style="7" customWidth="1"/>
    <col min="12833" max="12833" width="13.44140625" style="7" customWidth="1"/>
    <col min="12834" max="12834" width="11.5546875" style="7" customWidth="1"/>
    <col min="12835" max="12835" width="7.109375" style="7" customWidth="1"/>
    <col min="12836" max="12836" width="6" style="7" customWidth="1"/>
    <col min="12837" max="12837" width="9.33203125" style="7" customWidth="1"/>
    <col min="12838" max="12838" width="5.6640625" style="7" customWidth="1"/>
    <col min="12839" max="12839" width="6.5546875" style="7" customWidth="1"/>
    <col min="12840" max="12840" width="4" style="7" customWidth="1"/>
    <col min="12841" max="12841" width="7.6640625" style="7" customWidth="1"/>
    <col min="12842" max="12842" width="7.5546875" style="7" customWidth="1"/>
    <col min="12843" max="12843" width="5.109375" style="7" customWidth="1"/>
    <col min="12844" max="12844" width="13.44140625" style="7" customWidth="1"/>
    <col min="12845" max="12845" width="11.6640625" style="7" customWidth="1"/>
    <col min="12846" max="12846" width="11.44140625" style="7"/>
    <col min="12847" max="12847" width="7.44140625" style="7" customWidth="1"/>
    <col min="12848" max="12848" width="8.6640625" style="7" customWidth="1"/>
    <col min="12849" max="12849" width="6.44140625" style="7" customWidth="1"/>
    <col min="12850" max="12850" width="8.109375" style="7" customWidth="1"/>
    <col min="12851" max="12851" width="12.109375" style="7" customWidth="1"/>
    <col min="12852" max="12852" width="4.5546875" style="7" customWidth="1"/>
    <col min="12853" max="12853" width="14" style="7" customWidth="1"/>
    <col min="12854" max="12854" width="12.33203125" style="7" customWidth="1"/>
    <col min="12855" max="12855" width="7.6640625" style="7" customWidth="1"/>
    <col min="12856" max="12856" width="5.44140625" style="7" customWidth="1"/>
    <col min="12857" max="12857" width="6.88671875" style="7" customWidth="1"/>
    <col min="12858" max="12858" width="5.109375" style="7" customWidth="1"/>
    <col min="12859" max="12859" width="7.6640625" style="7" customWidth="1"/>
    <col min="12860" max="12860" width="5.88671875" style="7" customWidth="1"/>
    <col min="12861" max="12861" width="7" style="7" customWidth="1"/>
    <col min="12862" max="12862" width="8.6640625" style="7" customWidth="1"/>
    <col min="12863" max="12863" width="7.44140625" style="7" customWidth="1"/>
    <col min="12864" max="12864" width="14.44140625" style="7" customWidth="1"/>
    <col min="12865" max="12865" width="14.5546875" style="7" customWidth="1"/>
    <col min="12866" max="12869" width="11.44140625" style="7"/>
    <col min="12870" max="12870" width="6.44140625" style="7" customWidth="1"/>
    <col min="12871" max="12871" width="13.6640625" style="7" customWidth="1"/>
    <col min="12872" max="12872" width="11.88671875" style="7" customWidth="1"/>
    <col min="12873" max="12873" width="7" style="7" customWidth="1"/>
    <col min="12874" max="12874" width="3.88671875" style="7" customWidth="1"/>
    <col min="12875" max="12875" width="6.5546875" style="7" customWidth="1"/>
    <col min="12876" max="12876" width="5.109375" style="7" customWidth="1"/>
    <col min="12877" max="12877" width="8.6640625" style="7" customWidth="1"/>
    <col min="12878" max="12878" width="9.109375" style="7" customWidth="1"/>
    <col min="12879" max="12879" width="11.6640625" style="7" customWidth="1"/>
    <col min="12880" max="13056" width="11.44140625" style="7"/>
    <col min="13057" max="13057" width="4.88671875" style="7" customWidth="1"/>
    <col min="13058" max="13058" width="13.5546875" style="7" customWidth="1"/>
    <col min="13059" max="13059" width="12.5546875" style="7" customWidth="1"/>
    <col min="13060" max="13060" width="6.5546875" style="7" customWidth="1"/>
    <col min="13061" max="13061" width="4.33203125" style="7" customWidth="1"/>
    <col min="13062" max="13062" width="6.33203125" style="7" customWidth="1"/>
    <col min="13063" max="13063" width="5.6640625" style="7" customWidth="1"/>
    <col min="13064" max="13064" width="8" style="7" customWidth="1"/>
    <col min="13065" max="13065" width="5.6640625" style="7" customWidth="1"/>
    <col min="13066" max="13066" width="9.109375" style="7" customWidth="1"/>
    <col min="13067" max="13067" width="8.33203125" style="7" customWidth="1"/>
    <col min="13068" max="13068" width="5.44140625" style="7" customWidth="1"/>
    <col min="13069" max="13069" width="14.6640625" style="7" customWidth="1"/>
    <col min="13070" max="13070" width="11.88671875" style="7" customWidth="1"/>
    <col min="13071" max="13071" width="6.5546875" style="7" customWidth="1"/>
    <col min="13072" max="13072" width="6.109375" style="7" customWidth="1"/>
    <col min="13073" max="13073" width="6.88671875" style="7" customWidth="1"/>
    <col min="13074" max="13074" width="5" style="7" customWidth="1"/>
    <col min="13075" max="13075" width="7.109375" style="7" customWidth="1"/>
    <col min="13076" max="13076" width="5.6640625" style="7" customWidth="1"/>
    <col min="13077" max="13077" width="7.109375" style="7" customWidth="1"/>
    <col min="13078" max="13078" width="9.109375" style="7" customWidth="1"/>
    <col min="13079" max="13079" width="6" style="7" customWidth="1"/>
    <col min="13080" max="13080" width="13.109375" style="7" customWidth="1"/>
    <col min="13081" max="13081" width="12.109375" style="7" customWidth="1"/>
    <col min="13082" max="13082" width="8.5546875" style="7" customWidth="1"/>
    <col min="13083" max="13083" width="6.44140625" style="7" customWidth="1"/>
    <col min="13084" max="13084" width="10.5546875" style="7" customWidth="1"/>
    <col min="13085" max="13085" width="6.109375" style="7" customWidth="1"/>
    <col min="13086" max="13086" width="11.88671875" style="7" customWidth="1"/>
    <col min="13087" max="13087" width="12.109375" style="7" customWidth="1"/>
    <col min="13088" max="13088" width="5.109375" style="7" customWidth="1"/>
    <col min="13089" max="13089" width="13.44140625" style="7" customWidth="1"/>
    <col min="13090" max="13090" width="11.5546875" style="7" customWidth="1"/>
    <col min="13091" max="13091" width="7.109375" style="7" customWidth="1"/>
    <col min="13092" max="13092" width="6" style="7" customWidth="1"/>
    <col min="13093" max="13093" width="9.33203125" style="7" customWidth="1"/>
    <col min="13094" max="13094" width="5.6640625" style="7" customWidth="1"/>
    <col min="13095" max="13095" width="6.5546875" style="7" customWidth="1"/>
    <col min="13096" max="13096" width="4" style="7" customWidth="1"/>
    <col min="13097" max="13097" width="7.6640625" style="7" customWidth="1"/>
    <col min="13098" max="13098" width="7.5546875" style="7" customWidth="1"/>
    <col min="13099" max="13099" width="5.109375" style="7" customWidth="1"/>
    <col min="13100" max="13100" width="13.44140625" style="7" customWidth="1"/>
    <col min="13101" max="13101" width="11.6640625" style="7" customWidth="1"/>
    <col min="13102" max="13102" width="11.44140625" style="7"/>
    <col min="13103" max="13103" width="7.44140625" style="7" customWidth="1"/>
    <col min="13104" max="13104" width="8.6640625" style="7" customWidth="1"/>
    <col min="13105" max="13105" width="6.44140625" style="7" customWidth="1"/>
    <col min="13106" max="13106" width="8.109375" style="7" customWidth="1"/>
    <col min="13107" max="13107" width="12.109375" style="7" customWidth="1"/>
    <col min="13108" max="13108" width="4.5546875" style="7" customWidth="1"/>
    <col min="13109" max="13109" width="14" style="7" customWidth="1"/>
    <col min="13110" max="13110" width="12.33203125" style="7" customWidth="1"/>
    <col min="13111" max="13111" width="7.6640625" style="7" customWidth="1"/>
    <col min="13112" max="13112" width="5.44140625" style="7" customWidth="1"/>
    <col min="13113" max="13113" width="6.88671875" style="7" customWidth="1"/>
    <col min="13114" max="13114" width="5.109375" style="7" customWidth="1"/>
    <col min="13115" max="13115" width="7.6640625" style="7" customWidth="1"/>
    <col min="13116" max="13116" width="5.88671875" style="7" customWidth="1"/>
    <col min="13117" max="13117" width="7" style="7" customWidth="1"/>
    <col min="13118" max="13118" width="8.6640625" style="7" customWidth="1"/>
    <col min="13119" max="13119" width="7.44140625" style="7" customWidth="1"/>
    <col min="13120" max="13120" width="14.44140625" style="7" customWidth="1"/>
    <col min="13121" max="13121" width="14.5546875" style="7" customWidth="1"/>
    <col min="13122" max="13125" width="11.44140625" style="7"/>
    <col min="13126" max="13126" width="6.44140625" style="7" customWidth="1"/>
    <col min="13127" max="13127" width="13.6640625" style="7" customWidth="1"/>
    <col min="13128" max="13128" width="11.88671875" style="7" customWidth="1"/>
    <col min="13129" max="13129" width="7" style="7" customWidth="1"/>
    <col min="13130" max="13130" width="3.88671875" style="7" customWidth="1"/>
    <col min="13131" max="13131" width="6.5546875" style="7" customWidth="1"/>
    <col min="13132" max="13132" width="5.109375" style="7" customWidth="1"/>
    <col min="13133" max="13133" width="8.6640625" style="7" customWidth="1"/>
    <col min="13134" max="13134" width="9.109375" style="7" customWidth="1"/>
    <col min="13135" max="13135" width="11.6640625" style="7" customWidth="1"/>
    <col min="13136" max="13312" width="11.44140625" style="7"/>
    <col min="13313" max="13313" width="4.88671875" style="7" customWidth="1"/>
    <col min="13314" max="13314" width="13.5546875" style="7" customWidth="1"/>
    <col min="13315" max="13315" width="12.5546875" style="7" customWidth="1"/>
    <col min="13316" max="13316" width="6.5546875" style="7" customWidth="1"/>
    <col min="13317" max="13317" width="4.33203125" style="7" customWidth="1"/>
    <col min="13318" max="13318" width="6.33203125" style="7" customWidth="1"/>
    <col min="13319" max="13319" width="5.6640625" style="7" customWidth="1"/>
    <col min="13320" max="13320" width="8" style="7" customWidth="1"/>
    <col min="13321" max="13321" width="5.6640625" style="7" customWidth="1"/>
    <col min="13322" max="13322" width="9.109375" style="7" customWidth="1"/>
    <col min="13323" max="13323" width="8.33203125" style="7" customWidth="1"/>
    <col min="13324" max="13324" width="5.44140625" style="7" customWidth="1"/>
    <col min="13325" max="13325" width="14.6640625" style="7" customWidth="1"/>
    <col min="13326" max="13326" width="11.88671875" style="7" customWidth="1"/>
    <col min="13327" max="13327" width="6.5546875" style="7" customWidth="1"/>
    <col min="13328" max="13328" width="6.109375" style="7" customWidth="1"/>
    <col min="13329" max="13329" width="6.88671875" style="7" customWidth="1"/>
    <col min="13330" max="13330" width="5" style="7" customWidth="1"/>
    <col min="13331" max="13331" width="7.109375" style="7" customWidth="1"/>
    <col min="13332" max="13332" width="5.6640625" style="7" customWidth="1"/>
    <col min="13333" max="13333" width="7.109375" style="7" customWidth="1"/>
    <col min="13334" max="13334" width="9.109375" style="7" customWidth="1"/>
    <col min="13335" max="13335" width="6" style="7" customWidth="1"/>
    <col min="13336" max="13336" width="13.109375" style="7" customWidth="1"/>
    <col min="13337" max="13337" width="12.109375" style="7" customWidth="1"/>
    <col min="13338" max="13338" width="8.5546875" style="7" customWidth="1"/>
    <col min="13339" max="13339" width="6.44140625" style="7" customWidth="1"/>
    <col min="13340" max="13340" width="10.5546875" style="7" customWidth="1"/>
    <col min="13341" max="13341" width="6.109375" style="7" customWidth="1"/>
    <col min="13342" max="13342" width="11.88671875" style="7" customWidth="1"/>
    <col min="13343" max="13343" width="12.109375" style="7" customWidth="1"/>
    <col min="13344" max="13344" width="5.109375" style="7" customWidth="1"/>
    <col min="13345" max="13345" width="13.44140625" style="7" customWidth="1"/>
    <col min="13346" max="13346" width="11.5546875" style="7" customWidth="1"/>
    <col min="13347" max="13347" width="7.109375" style="7" customWidth="1"/>
    <col min="13348" max="13348" width="6" style="7" customWidth="1"/>
    <col min="13349" max="13349" width="9.33203125" style="7" customWidth="1"/>
    <col min="13350" max="13350" width="5.6640625" style="7" customWidth="1"/>
    <col min="13351" max="13351" width="6.5546875" style="7" customWidth="1"/>
    <col min="13352" max="13352" width="4" style="7" customWidth="1"/>
    <col min="13353" max="13353" width="7.6640625" style="7" customWidth="1"/>
    <col min="13354" max="13354" width="7.5546875" style="7" customWidth="1"/>
    <col min="13355" max="13355" width="5.109375" style="7" customWidth="1"/>
    <col min="13356" max="13356" width="13.44140625" style="7" customWidth="1"/>
    <col min="13357" max="13357" width="11.6640625" style="7" customWidth="1"/>
    <col min="13358" max="13358" width="11.44140625" style="7"/>
    <col min="13359" max="13359" width="7.44140625" style="7" customWidth="1"/>
    <col min="13360" max="13360" width="8.6640625" style="7" customWidth="1"/>
    <col min="13361" max="13361" width="6.44140625" style="7" customWidth="1"/>
    <col min="13362" max="13362" width="8.109375" style="7" customWidth="1"/>
    <col min="13363" max="13363" width="12.109375" style="7" customWidth="1"/>
    <col min="13364" max="13364" width="4.5546875" style="7" customWidth="1"/>
    <col min="13365" max="13365" width="14" style="7" customWidth="1"/>
    <col min="13366" max="13366" width="12.33203125" style="7" customWidth="1"/>
    <col min="13367" max="13367" width="7.6640625" style="7" customWidth="1"/>
    <col min="13368" max="13368" width="5.44140625" style="7" customWidth="1"/>
    <col min="13369" max="13369" width="6.88671875" style="7" customWidth="1"/>
    <col min="13370" max="13370" width="5.109375" style="7" customWidth="1"/>
    <col min="13371" max="13371" width="7.6640625" style="7" customWidth="1"/>
    <col min="13372" max="13372" width="5.88671875" style="7" customWidth="1"/>
    <col min="13373" max="13373" width="7" style="7" customWidth="1"/>
    <col min="13374" max="13374" width="8.6640625" style="7" customWidth="1"/>
    <col min="13375" max="13375" width="7.44140625" style="7" customWidth="1"/>
    <col min="13376" max="13376" width="14.44140625" style="7" customWidth="1"/>
    <col min="13377" max="13377" width="14.5546875" style="7" customWidth="1"/>
    <col min="13378" max="13381" width="11.44140625" style="7"/>
    <col min="13382" max="13382" width="6.44140625" style="7" customWidth="1"/>
    <col min="13383" max="13383" width="13.6640625" style="7" customWidth="1"/>
    <col min="13384" max="13384" width="11.88671875" style="7" customWidth="1"/>
    <col min="13385" max="13385" width="7" style="7" customWidth="1"/>
    <col min="13386" max="13386" width="3.88671875" style="7" customWidth="1"/>
    <col min="13387" max="13387" width="6.5546875" style="7" customWidth="1"/>
    <col min="13388" max="13388" width="5.109375" style="7" customWidth="1"/>
    <col min="13389" max="13389" width="8.6640625" style="7" customWidth="1"/>
    <col min="13390" max="13390" width="9.109375" style="7" customWidth="1"/>
    <col min="13391" max="13391" width="11.6640625" style="7" customWidth="1"/>
    <col min="13392" max="13568" width="11.44140625" style="7"/>
    <col min="13569" max="13569" width="4.88671875" style="7" customWidth="1"/>
    <col min="13570" max="13570" width="13.5546875" style="7" customWidth="1"/>
    <col min="13571" max="13571" width="12.5546875" style="7" customWidth="1"/>
    <col min="13572" max="13572" width="6.5546875" style="7" customWidth="1"/>
    <col min="13573" max="13573" width="4.33203125" style="7" customWidth="1"/>
    <col min="13574" max="13574" width="6.33203125" style="7" customWidth="1"/>
    <col min="13575" max="13575" width="5.6640625" style="7" customWidth="1"/>
    <col min="13576" max="13576" width="8" style="7" customWidth="1"/>
    <col min="13577" max="13577" width="5.6640625" style="7" customWidth="1"/>
    <col min="13578" max="13578" width="9.109375" style="7" customWidth="1"/>
    <col min="13579" max="13579" width="8.33203125" style="7" customWidth="1"/>
    <col min="13580" max="13580" width="5.44140625" style="7" customWidth="1"/>
    <col min="13581" max="13581" width="14.6640625" style="7" customWidth="1"/>
    <col min="13582" max="13582" width="11.88671875" style="7" customWidth="1"/>
    <col min="13583" max="13583" width="6.5546875" style="7" customWidth="1"/>
    <col min="13584" max="13584" width="6.109375" style="7" customWidth="1"/>
    <col min="13585" max="13585" width="6.88671875" style="7" customWidth="1"/>
    <col min="13586" max="13586" width="5" style="7" customWidth="1"/>
    <col min="13587" max="13587" width="7.109375" style="7" customWidth="1"/>
    <col min="13588" max="13588" width="5.6640625" style="7" customWidth="1"/>
    <col min="13589" max="13589" width="7.109375" style="7" customWidth="1"/>
    <col min="13590" max="13590" width="9.109375" style="7" customWidth="1"/>
    <col min="13591" max="13591" width="6" style="7" customWidth="1"/>
    <col min="13592" max="13592" width="13.109375" style="7" customWidth="1"/>
    <col min="13593" max="13593" width="12.109375" style="7" customWidth="1"/>
    <col min="13594" max="13594" width="8.5546875" style="7" customWidth="1"/>
    <col min="13595" max="13595" width="6.44140625" style="7" customWidth="1"/>
    <col min="13596" max="13596" width="10.5546875" style="7" customWidth="1"/>
    <col min="13597" max="13597" width="6.109375" style="7" customWidth="1"/>
    <col min="13598" max="13598" width="11.88671875" style="7" customWidth="1"/>
    <col min="13599" max="13599" width="12.109375" style="7" customWidth="1"/>
    <col min="13600" max="13600" width="5.109375" style="7" customWidth="1"/>
    <col min="13601" max="13601" width="13.44140625" style="7" customWidth="1"/>
    <col min="13602" max="13602" width="11.5546875" style="7" customWidth="1"/>
    <col min="13603" max="13603" width="7.109375" style="7" customWidth="1"/>
    <col min="13604" max="13604" width="6" style="7" customWidth="1"/>
    <col min="13605" max="13605" width="9.33203125" style="7" customWidth="1"/>
    <col min="13606" max="13606" width="5.6640625" style="7" customWidth="1"/>
    <col min="13607" max="13607" width="6.5546875" style="7" customWidth="1"/>
    <col min="13608" max="13608" width="4" style="7" customWidth="1"/>
    <col min="13609" max="13609" width="7.6640625" style="7" customWidth="1"/>
    <col min="13610" max="13610" width="7.5546875" style="7" customWidth="1"/>
    <col min="13611" max="13611" width="5.109375" style="7" customWidth="1"/>
    <col min="13612" max="13612" width="13.44140625" style="7" customWidth="1"/>
    <col min="13613" max="13613" width="11.6640625" style="7" customWidth="1"/>
    <col min="13614" max="13614" width="11.44140625" style="7"/>
    <col min="13615" max="13615" width="7.44140625" style="7" customWidth="1"/>
    <col min="13616" max="13616" width="8.6640625" style="7" customWidth="1"/>
    <col min="13617" max="13617" width="6.44140625" style="7" customWidth="1"/>
    <col min="13618" max="13618" width="8.109375" style="7" customWidth="1"/>
    <col min="13619" max="13619" width="12.109375" style="7" customWidth="1"/>
    <col min="13620" max="13620" width="4.5546875" style="7" customWidth="1"/>
    <col min="13621" max="13621" width="14" style="7" customWidth="1"/>
    <col min="13622" max="13622" width="12.33203125" style="7" customWidth="1"/>
    <col min="13623" max="13623" width="7.6640625" style="7" customWidth="1"/>
    <col min="13624" max="13624" width="5.44140625" style="7" customWidth="1"/>
    <col min="13625" max="13625" width="6.88671875" style="7" customWidth="1"/>
    <col min="13626" max="13626" width="5.109375" style="7" customWidth="1"/>
    <col min="13627" max="13627" width="7.6640625" style="7" customWidth="1"/>
    <col min="13628" max="13628" width="5.88671875" style="7" customWidth="1"/>
    <col min="13629" max="13629" width="7" style="7" customWidth="1"/>
    <col min="13630" max="13630" width="8.6640625" style="7" customWidth="1"/>
    <col min="13631" max="13631" width="7.44140625" style="7" customWidth="1"/>
    <col min="13632" max="13632" width="14.44140625" style="7" customWidth="1"/>
    <col min="13633" max="13633" width="14.5546875" style="7" customWidth="1"/>
    <col min="13634" max="13637" width="11.44140625" style="7"/>
    <col min="13638" max="13638" width="6.44140625" style="7" customWidth="1"/>
    <col min="13639" max="13639" width="13.6640625" style="7" customWidth="1"/>
    <col min="13640" max="13640" width="11.88671875" style="7" customWidth="1"/>
    <col min="13641" max="13641" width="7" style="7" customWidth="1"/>
    <col min="13642" max="13642" width="3.88671875" style="7" customWidth="1"/>
    <col min="13643" max="13643" width="6.5546875" style="7" customWidth="1"/>
    <col min="13644" max="13644" width="5.109375" style="7" customWidth="1"/>
    <col min="13645" max="13645" width="8.6640625" style="7" customWidth="1"/>
    <col min="13646" max="13646" width="9.109375" style="7" customWidth="1"/>
    <col min="13647" max="13647" width="11.6640625" style="7" customWidth="1"/>
    <col min="13648" max="13824" width="11.44140625" style="7"/>
    <col min="13825" max="13825" width="4.88671875" style="7" customWidth="1"/>
    <col min="13826" max="13826" width="13.5546875" style="7" customWidth="1"/>
    <col min="13827" max="13827" width="12.5546875" style="7" customWidth="1"/>
    <col min="13828" max="13828" width="6.5546875" style="7" customWidth="1"/>
    <col min="13829" max="13829" width="4.33203125" style="7" customWidth="1"/>
    <col min="13830" max="13830" width="6.33203125" style="7" customWidth="1"/>
    <col min="13831" max="13831" width="5.6640625" style="7" customWidth="1"/>
    <col min="13832" max="13832" width="8" style="7" customWidth="1"/>
    <col min="13833" max="13833" width="5.6640625" style="7" customWidth="1"/>
    <col min="13834" max="13834" width="9.109375" style="7" customWidth="1"/>
    <col min="13835" max="13835" width="8.33203125" style="7" customWidth="1"/>
    <col min="13836" max="13836" width="5.44140625" style="7" customWidth="1"/>
    <col min="13837" max="13837" width="14.6640625" style="7" customWidth="1"/>
    <col min="13838" max="13838" width="11.88671875" style="7" customWidth="1"/>
    <col min="13839" max="13839" width="6.5546875" style="7" customWidth="1"/>
    <col min="13840" max="13840" width="6.109375" style="7" customWidth="1"/>
    <col min="13841" max="13841" width="6.88671875" style="7" customWidth="1"/>
    <col min="13842" max="13842" width="5" style="7" customWidth="1"/>
    <col min="13843" max="13843" width="7.109375" style="7" customWidth="1"/>
    <col min="13844" max="13844" width="5.6640625" style="7" customWidth="1"/>
    <col min="13845" max="13845" width="7.109375" style="7" customWidth="1"/>
    <col min="13846" max="13846" width="9.109375" style="7" customWidth="1"/>
    <col min="13847" max="13847" width="6" style="7" customWidth="1"/>
    <col min="13848" max="13848" width="13.109375" style="7" customWidth="1"/>
    <col min="13849" max="13849" width="12.109375" style="7" customWidth="1"/>
    <col min="13850" max="13850" width="8.5546875" style="7" customWidth="1"/>
    <col min="13851" max="13851" width="6.44140625" style="7" customWidth="1"/>
    <col min="13852" max="13852" width="10.5546875" style="7" customWidth="1"/>
    <col min="13853" max="13853" width="6.109375" style="7" customWidth="1"/>
    <col min="13854" max="13854" width="11.88671875" style="7" customWidth="1"/>
    <col min="13855" max="13855" width="12.109375" style="7" customWidth="1"/>
    <col min="13856" max="13856" width="5.109375" style="7" customWidth="1"/>
    <col min="13857" max="13857" width="13.44140625" style="7" customWidth="1"/>
    <col min="13858" max="13858" width="11.5546875" style="7" customWidth="1"/>
    <col min="13859" max="13859" width="7.109375" style="7" customWidth="1"/>
    <col min="13860" max="13860" width="6" style="7" customWidth="1"/>
    <col min="13861" max="13861" width="9.33203125" style="7" customWidth="1"/>
    <col min="13862" max="13862" width="5.6640625" style="7" customWidth="1"/>
    <col min="13863" max="13863" width="6.5546875" style="7" customWidth="1"/>
    <col min="13864" max="13864" width="4" style="7" customWidth="1"/>
    <col min="13865" max="13865" width="7.6640625" style="7" customWidth="1"/>
    <col min="13866" max="13866" width="7.5546875" style="7" customWidth="1"/>
    <col min="13867" max="13867" width="5.109375" style="7" customWidth="1"/>
    <col min="13868" max="13868" width="13.44140625" style="7" customWidth="1"/>
    <col min="13869" max="13869" width="11.6640625" style="7" customWidth="1"/>
    <col min="13870" max="13870" width="11.44140625" style="7"/>
    <col min="13871" max="13871" width="7.44140625" style="7" customWidth="1"/>
    <col min="13872" max="13872" width="8.6640625" style="7" customWidth="1"/>
    <col min="13873" max="13873" width="6.44140625" style="7" customWidth="1"/>
    <col min="13874" max="13874" width="8.109375" style="7" customWidth="1"/>
    <col min="13875" max="13875" width="12.109375" style="7" customWidth="1"/>
    <col min="13876" max="13876" width="4.5546875" style="7" customWidth="1"/>
    <col min="13877" max="13877" width="14" style="7" customWidth="1"/>
    <col min="13878" max="13878" width="12.33203125" style="7" customWidth="1"/>
    <col min="13879" max="13879" width="7.6640625" style="7" customWidth="1"/>
    <col min="13880" max="13880" width="5.44140625" style="7" customWidth="1"/>
    <col min="13881" max="13881" width="6.88671875" style="7" customWidth="1"/>
    <col min="13882" max="13882" width="5.109375" style="7" customWidth="1"/>
    <col min="13883" max="13883" width="7.6640625" style="7" customWidth="1"/>
    <col min="13884" max="13884" width="5.88671875" style="7" customWidth="1"/>
    <col min="13885" max="13885" width="7" style="7" customWidth="1"/>
    <col min="13886" max="13886" width="8.6640625" style="7" customWidth="1"/>
    <col min="13887" max="13887" width="7.44140625" style="7" customWidth="1"/>
    <col min="13888" max="13888" width="14.44140625" style="7" customWidth="1"/>
    <col min="13889" max="13889" width="14.5546875" style="7" customWidth="1"/>
    <col min="13890" max="13893" width="11.44140625" style="7"/>
    <col min="13894" max="13894" width="6.44140625" style="7" customWidth="1"/>
    <col min="13895" max="13895" width="13.6640625" style="7" customWidth="1"/>
    <col min="13896" max="13896" width="11.88671875" style="7" customWidth="1"/>
    <col min="13897" max="13897" width="7" style="7" customWidth="1"/>
    <col min="13898" max="13898" width="3.88671875" style="7" customWidth="1"/>
    <col min="13899" max="13899" width="6.5546875" style="7" customWidth="1"/>
    <col min="13900" max="13900" width="5.109375" style="7" customWidth="1"/>
    <col min="13901" max="13901" width="8.6640625" style="7" customWidth="1"/>
    <col min="13902" max="13902" width="9.109375" style="7" customWidth="1"/>
    <col min="13903" max="13903" width="11.6640625" style="7" customWidth="1"/>
    <col min="13904" max="14080" width="11.44140625" style="7"/>
    <col min="14081" max="14081" width="4.88671875" style="7" customWidth="1"/>
    <col min="14082" max="14082" width="13.5546875" style="7" customWidth="1"/>
    <col min="14083" max="14083" width="12.5546875" style="7" customWidth="1"/>
    <col min="14084" max="14084" width="6.5546875" style="7" customWidth="1"/>
    <col min="14085" max="14085" width="4.33203125" style="7" customWidth="1"/>
    <col min="14086" max="14086" width="6.33203125" style="7" customWidth="1"/>
    <col min="14087" max="14087" width="5.6640625" style="7" customWidth="1"/>
    <col min="14088" max="14088" width="8" style="7" customWidth="1"/>
    <col min="14089" max="14089" width="5.6640625" style="7" customWidth="1"/>
    <col min="14090" max="14090" width="9.109375" style="7" customWidth="1"/>
    <col min="14091" max="14091" width="8.33203125" style="7" customWidth="1"/>
    <col min="14092" max="14092" width="5.44140625" style="7" customWidth="1"/>
    <col min="14093" max="14093" width="14.6640625" style="7" customWidth="1"/>
    <col min="14094" max="14094" width="11.88671875" style="7" customWidth="1"/>
    <col min="14095" max="14095" width="6.5546875" style="7" customWidth="1"/>
    <col min="14096" max="14096" width="6.109375" style="7" customWidth="1"/>
    <col min="14097" max="14097" width="6.88671875" style="7" customWidth="1"/>
    <col min="14098" max="14098" width="5" style="7" customWidth="1"/>
    <col min="14099" max="14099" width="7.109375" style="7" customWidth="1"/>
    <col min="14100" max="14100" width="5.6640625" style="7" customWidth="1"/>
    <col min="14101" max="14101" width="7.109375" style="7" customWidth="1"/>
    <col min="14102" max="14102" width="9.109375" style="7" customWidth="1"/>
    <col min="14103" max="14103" width="6" style="7" customWidth="1"/>
    <col min="14104" max="14104" width="13.109375" style="7" customWidth="1"/>
    <col min="14105" max="14105" width="12.109375" style="7" customWidth="1"/>
    <col min="14106" max="14106" width="8.5546875" style="7" customWidth="1"/>
    <col min="14107" max="14107" width="6.44140625" style="7" customWidth="1"/>
    <col min="14108" max="14108" width="10.5546875" style="7" customWidth="1"/>
    <col min="14109" max="14109" width="6.109375" style="7" customWidth="1"/>
    <col min="14110" max="14110" width="11.88671875" style="7" customWidth="1"/>
    <col min="14111" max="14111" width="12.109375" style="7" customWidth="1"/>
    <col min="14112" max="14112" width="5.109375" style="7" customWidth="1"/>
    <col min="14113" max="14113" width="13.44140625" style="7" customWidth="1"/>
    <col min="14114" max="14114" width="11.5546875" style="7" customWidth="1"/>
    <col min="14115" max="14115" width="7.109375" style="7" customWidth="1"/>
    <col min="14116" max="14116" width="6" style="7" customWidth="1"/>
    <col min="14117" max="14117" width="9.33203125" style="7" customWidth="1"/>
    <col min="14118" max="14118" width="5.6640625" style="7" customWidth="1"/>
    <col min="14119" max="14119" width="6.5546875" style="7" customWidth="1"/>
    <col min="14120" max="14120" width="4" style="7" customWidth="1"/>
    <col min="14121" max="14121" width="7.6640625" style="7" customWidth="1"/>
    <col min="14122" max="14122" width="7.5546875" style="7" customWidth="1"/>
    <col min="14123" max="14123" width="5.109375" style="7" customWidth="1"/>
    <col min="14124" max="14124" width="13.44140625" style="7" customWidth="1"/>
    <col min="14125" max="14125" width="11.6640625" style="7" customWidth="1"/>
    <col min="14126" max="14126" width="11.44140625" style="7"/>
    <col min="14127" max="14127" width="7.44140625" style="7" customWidth="1"/>
    <col min="14128" max="14128" width="8.6640625" style="7" customWidth="1"/>
    <col min="14129" max="14129" width="6.44140625" style="7" customWidth="1"/>
    <col min="14130" max="14130" width="8.109375" style="7" customWidth="1"/>
    <col min="14131" max="14131" width="12.109375" style="7" customWidth="1"/>
    <col min="14132" max="14132" width="4.5546875" style="7" customWidth="1"/>
    <col min="14133" max="14133" width="14" style="7" customWidth="1"/>
    <col min="14134" max="14134" width="12.33203125" style="7" customWidth="1"/>
    <col min="14135" max="14135" width="7.6640625" style="7" customWidth="1"/>
    <col min="14136" max="14136" width="5.44140625" style="7" customWidth="1"/>
    <col min="14137" max="14137" width="6.88671875" style="7" customWidth="1"/>
    <col min="14138" max="14138" width="5.109375" style="7" customWidth="1"/>
    <col min="14139" max="14139" width="7.6640625" style="7" customWidth="1"/>
    <col min="14140" max="14140" width="5.88671875" style="7" customWidth="1"/>
    <col min="14141" max="14141" width="7" style="7" customWidth="1"/>
    <col min="14142" max="14142" width="8.6640625" style="7" customWidth="1"/>
    <col min="14143" max="14143" width="7.44140625" style="7" customWidth="1"/>
    <col min="14144" max="14144" width="14.44140625" style="7" customWidth="1"/>
    <col min="14145" max="14145" width="14.5546875" style="7" customWidth="1"/>
    <col min="14146" max="14149" width="11.44140625" style="7"/>
    <col min="14150" max="14150" width="6.44140625" style="7" customWidth="1"/>
    <col min="14151" max="14151" width="13.6640625" style="7" customWidth="1"/>
    <col min="14152" max="14152" width="11.88671875" style="7" customWidth="1"/>
    <col min="14153" max="14153" width="7" style="7" customWidth="1"/>
    <col min="14154" max="14154" width="3.88671875" style="7" customWidth="1"/>
    <col min="14155" max="14155" width="6.5546875" style="7" customWidth="1"/>
    <col min="14156" max="14156" width="5.109375" style="7" customWidth="1"/>
    <col min="14157" max="14157" width="8.6640625" style="7" customWidth="1"/>
    <col min="14158" max="14158" width="9.109375" style="7" customWidth="1"/>
    <col min="14159" max="14159" width="11.6640625" style="7" customWidth="1"/>
    <col min="14160" max="14336" width="11.44140625" style="7"/>
    <col min="14337" max="14337" width="4.88671875" style="7" customWidth="1"/>
    <col min="14338" max="14338" width="13.5546875" style="7" customWidth="1"/>
    <col min="14339" max="14339" width="12.5546875" style="7" customWidth="1"/>
    <col min="14340" max="14340" width="6.5546875" style="7" customWidth="1"/>
    <col min="14341" max="14341" width="4.33203125" style="7" customWidth="1"/>
    <col min="14342" max="14342" width="6.33203125" style="7" customWidth="1"/>
    <col min="14343" max="14343" width="5.6640625" style="7" customWidth="1"/>
    <col min="14344" max="14344" width="8" style="7" customWidth="1"/>
    <col min="14345" max="14345" width="5.6640625" style="7" customWidth="1"/>
    <col min="14346" max="14346" width="9.109375" style="7" customWidth="1"/>
    <col min="14347" max="14347" width="8.33203125" style="7" customWidth="1"/>
    <col min="14348" max="14348" width="5.44140625" style="7" customWidth="1"/>
    <col min="14349" max="14349" width="14.6640625" style="7" customWidth="1"/>
    <col min="14350" max="14350" width="11.88671875" style="7" customWidth="1"/>
    <col min="14351" max="14351" width="6.5546875" style="7" customWidth="1"/>
    <col min="14352" max="14352" width="6.109375" style="7" customWidth="1"/>
    <col min="14353" max="14353" width="6.88671875" style="7" customWidth="1"/>
    <col min="14354" max="14354" width="5" style="7" customWidth="1"/>
    <col min="14355" max="14355" width="7.109375" style="7" customWidth="1"/>
    <col min="14356" max="14356" width="5.6640625" style="7" customWidth="1"/>
    <col min="14357" max="14357" width="7.109375" style="7" customWidth="1"/>
    <col min="14358" max="14358" width="9.109375" style="7" customWidth="1"/>
    <col min="14359" max="14359" width="6" style="7" customWidth="1"/>
    <col min="14360" max="14360" width="13.109375" style="7" customWidth="1"/>
    <col min="14361" max="14361" width="12.109375" style="7" customWidth="1"/>
    <col min="14362" max="14362" width="8.5546875" style="7" customWidth="1"/>
    <col min="14363" max="14363" width="6.44140625" style="7" customWidth="1"/>
    <col min="14364" max="14364" width="10.5546875" style="7" customWidth="1"/>
    <col min="14365" max="14365" width="6.109375" style="7" customWidth="1"/>
    <col min="14366" max="14366" width="11.88671875" style="7" customWidth="1"/>
    <col min="14367" max="14367" width="12.109375" style="7" customWidth="1"/>
    <col min="14368" max="14368" width="5.109375" style="7" customWidth="1"/>
    <col min="14369" max="14369" width="13.44140625" style="7" customWidth="1"/>
    <col min="14370" max="14370" width="11.5546875" style="7" customWidth="1"/>
    <col min="14371" max="14371" width="7.109375" style="7" customWidth="1"/>
    <col min="14372" max="14372" width="6" style="7" customWidth="1"/>
    <col min="14373" max="14373" width="9.33203125" style="7" customWidth="1"/>
    <col min="14374" max="14374" width="5.6640625" style="7" customWidth="1"/>
    <col min="14375" max="14375" width="6.5546875" style="7" customWidth="1"/>
    <col min="14376" max="14376" width="4" style="7" customWidth="1"/>
    <col min="14377" max="14377" width="7.6640625" style="7" customWidth="1"/>
    <col min="14378" max="14378" width="7.5546875" style="7" customWidth="1"/>
    <col min="14379" max="14379" width="5.109375" style="7" customWidth="1"/>
    <col min="14380" max="14380" width="13.44140625" style="7" customWidth="1"/>
    <col min="14381" max="14381" width="11.6640625" style="7" customWidth="1"/>
    <col min="14382" max="14382" width="11.44140625" style="7"/>
    <col min="14383" max="14383" width="7.44140625" style="7" customWidth="1"/>
    <col min="14384" max="14384" width="8.6640625" style="7" customWidth="1"/>
    <col min="14385" max="14385" width="6.44140625" style="7" customWidth="1"/>
    <col min="14386" max="14386" width="8.109375" style="7" customWidth="1"/>
    <col min="14387" max="14387" width="12.109375" style="7" customWidth="1"/>
    <col min="14388" max="14388" width="4.5546875" style="7" customWidth="1"/>
    <col min="14389" max="14389" width="14" style="7" customWidth="1"/>
    <col min="14390" max="14390" width="12.33203125" style="7" customWidth="1"/>
    <col min="14391" max="14391" width="7.6640625" style="7" customWidth="1"/>
    <col min="14392" max="14392" width="5.44140625" style="7" customWidth="1"/>
    <col min="14393" max="14393" width="6.88671875" style="7" customWidth="1"/>
    <col min="14394" max="14394" width="5.109375" style="7" customWidth="1"/>
    <col min="14395" max="14395" width="7.6640625" style="7" customWidth="1"/>
    <col min="14396" max="14396" width="5.88671875" style="7" customWidth="1"/>
    <col min="14397" max="14397" width="7" style="7" customWidth="1"/>
    <col min="14398" max="14398" width="8.6640625" style="7" customWidth="1"/>
    <col min="14399" max="14399" width="7.44140625" style="7" customWidth="1"/>
    <col min="14400" max="14400" width="14.44140625" style="7" customWidth="1"/>
    <col min="14401" max="14401" width="14.5546875" style="7" customWidth="1"/>
    <col min="14402" max="14405" width="11.44140625" style="7"/>
    <col min="14406" max="14406" width="6.44140625" style="7" customWidth="1"/>
    <col min="14407" max="14407" width="13.6640625" style="7" customWidth="1"/>
    <col min="14408" max="14408" width="11.88671875" style="7" customWidth="1"/>
    <col min="14409" max="14409" width="7" style="7" customWidth="1"/>
    <col min="14410" max="14410" width="3.88671875" style="7" customWidth="1"/>
    <col min="14411" max="14411" width="6.5546875" style="7" customWidth="1"/>
    <col min="14412" max="14412" width="5.109375" style="7" customWidth="1"/>
    <col min="14413" max="14413" width="8.6640625" style="7" customWidth="1"/>
    <col min="14414" max="14414" width="9.109375" style="7" customWidth="1"/>
    <col min="14415" max="14415" width="11.6640625" style="7" customWidth="1"/>
    <col min="14416" max="14592" width="11.44140625" style="7"/>
    <col min="14593" max="14593" width="4.88671875" style="7" customWidth="1"/>
    <col min="14594" max="14594" width="13.5546875" style="7" customWidth="1"/>
    <col min="14595" max="14595" width="12.5546875" style="7" customWidth="1"/>
    <col min="14596" max="14596" width="6.5546875" style="7" customWidth="1"/>
    <col min="14597" max="14597" width="4.33203125" style="7" customWidth="1"/>
    <col min="14598" max="14598" width="6.33203125" style="7" customWidth="1"/>
    <col min="14599" max="14599" width="5.6640625" style="7" customWidth="1"/>
    <col min="14600" max="14600" width="8" style="7" customWidth="1"/>
    <col min="14601" max="14601" width="5.6640625" style="7" customWidth="1"/>
    <col min="14602" max="14602" width="9.109375" style="7" customWidth="1"/>
    <col min="14603" max="14603" width="8.33203125" style="7" customWidth="1"/>
    <col min="14604" max="14604" width="5.44140625" style="7" customWidth="1"/>
    <col min="14605" max="14605" width="14.6640625" style="7" customWidth="1"/>
    <col min="14606" max="14606" width="11.88671875" style="7" customWidth="1"/>
    <col min="14607" max="14607" width="6.5546875" style="7" customWidth="1"/>
    <col min="14608" max="14608" width="6.109375" style="7" customWidth="1"/>
    <col min="14609" max="14609" width="6.88671875" style="7" customWidth="1"/>
    <col min="14610" max="14610" width="5" style="7" customWidth="1"/>
    <col min="14611" max="14611" width="7.109375" style="7" customWidth="1"/>
    <col min="14612" max="14612" width="5.6640625" style="7" customWidth="1"/>
    <col min="14613" max="14613" width="7.109375" style="7" customWidth="1"/>
    <col min="14614" max="14614" width="9.109375" style="7" customWidth="1"/>
    <col min="14615" max="14615" width="6" style="7" customWidth="1"/>
    <col min="14616" max="14616" width="13.109375" style="7" customWidth="1"/>
    <col min="14617" max="14617" width="12.109375" style="7" customWidth="1"/>
    <col min="14618" max="14618" width="8.5546875" style="7" customWidth="1"/>
    <col min="14619" max="14619" width="6.44140625" style="7" customWidth="1"/>
    <col min="14620" max="14620" width="10.5546875" style="7" customWidth="1"/>
    <col min="14621" max="14621" width="6.109375" style="7" customWidth="1"/>
    <col min="14622" max="14622" width="11.88671875" style="7" customWidth="1"/>
    <col min="14623" max="14623" width="12.109375" style="7" customWidth="1"/>
    <col min="14624" max="14624" width="5.109375" style="7" customWidth="1"/>
    <col min="14625" max="14625" width="13.44140625" style="7" customWidth="1"/>
    <col min="14626" max="14626" width="11.5546875" style="7" customWidth="1"/>
    <col min="14627" max="14627" width="7.109375" style="7" customWidth="1"/>
    <col min="14628" max="14628" width="6" style="7" customWidth="1"/>
    <col min="14629" max="14629" width="9.33203125" style="7" customWidth="1"/>
    <col min="14630" max="14630" width="5.6640625" style="7" customWidth="1"/>
    <col min="14631" max="14631" width="6.5546875" style="7" customWidth="1"/>
    <col min="14632" max="14632" width="4" style="7" customWidth="1"/>
    <col min="14633" max="14633" width="7.6640625" style="7" customWidth="1"/>
    <col min="14634" max="14634" width="7.5546875" style="7" customWidth="1"/>
    <col min="14635" max="14635" width="5.109375" style="7" customWidth="1"/>
    <col min="14636" max="14636" width="13.44140625" style="7" customWidth="1"/>
    <col min="14637" max="14637" width="11.6640625" style="7" customWidth="1"/>
    <col min="14638" max="14638" width="11.44140625" style="7"/>
    <col min="14639" max="14639" width="7.44140625" style="7" customWidth="1"/>
    <col min="14640" max="14640" width="8.6640625" style="7" customWidth="1"/>
    <col min="14641" max="14641" width="6.44140625" style="7" customWidth="1"/>
    <col min="14642" max="14642" width="8.109375" style="7" customWidth="1"/>
    <col min="14643" max="14643" width="12.109375" style="7" customWidth="1"/>
    <col min="14644" max="14644" width="4.5546875" style="7" customWidth="1"/>
    <col min="14645" max="14645" width="14" style="7" customWidth="1"/>
    <col min="14646" max="14646" width="12.33203125" style="7" customWidth="1"/>
    <col min="14647" max="14647" width="7.6640625" style="7" customWidth="1"/>
    <col min="14648" max="14648" width="5.44140625" style="7" customWidth="1"/>
    <col min="14649" max="14649" width="6.88671875" style="7" customWidth="1"/>
    <col min="14650" max="14650" width="5.109375" style="7" customWidth="1"/>
    <col min="14651" max="14651" width="7.6640625" style="7" customWidth="1"/>
    <col min="14652" max="14652" width="5.88671875" style="7" customWidth="1"/>
    <col min="14653" max="14653" width="7" style="7" customWidth="1"/>
    <col min="14654" max="14654" width="8.6640625" style="7" customWidth="1"/>
    <col min="14655" max="14655" width="7.44140625" style="7" customWidth="1"/>
    <col min="14656" max="14656" width="14.44140625" style="7" customWidth="1"/>
    <col min="14657" max="14657" width="14.5546875" style="7" customWidth="1"/>
    <col min="14658" max="14661" width="11.44140625" style="7"/>
    <col min="14662" max="14662" width="6.44140625" style="7" customWidth="1"/>
    <col min="14663" max="14663" width="13.6640625" style="7" customWidth="1"/>
    <col min="14664" max="14664" width="11.88671875" style="7" customWidth="1"/>
    <col min="14665" max="14665" width="7" style="7" customWidth="1"/>
    <col min="14666" max="14666" width="3.88671875" style="7" customWidth="1"/>
    <col min="14667" max="14667" width="6.5546875" style="7" customWidth="1"/>
    <col min="14668" max="14668" width="5.109375" style="7" customWidth="1"/>
    <col min="14669" max="14669" width="8.6640625" style="7" customWidth="1"/>
    <col min="14670" max="14670" width="9.109375" style="7" customWidth="1"/>
    <col min="14671" max="14671" width="11.6640625" style="7" customWidth="1"/>
    <col min="14672" max="14848" width="11.44140625" style="7"/>
    <col min="14849" max="14849" width="4.88671875" style="7" customWidth="1"/>
    <col min="14850" max="14850" width="13.5546875" style="7" customWidth="1"/>
    <col min="14851" max="14851" width="12.5546875" style="7" customWidth="1"/>
    <col min="14852" max="14852" width="6.5546875" style="7" customWidth="1"/>
    <col min="14853" max="14853" width="4.33203125" style="7" customWidth="1"/>
    <col min="14854" max="14854" width="6.33203125" style="7" customWidth="1"/>
    <col min="14855" max="14855" width="5.6640625" style="7" customWidth="1"/>
    <col min="14856" max="14856" width="8" style="7" customWidth="1"/>
    <col min="14857" max="14857" width="5.6640625" style="7" customWidth="1"/>
    <col min="14858" max="14858" width="9.109375" style="7" customWidth="1"/>
    <col min="14859" max="14859" width="8.33203125" style="7" customWidth="1"/>
    <col min="14860" max="14860" width="5.44140625" style="7" customWidth="1"/>
    <col min="14861" max="14861" width="14.6640625" style="7" customWidth="1"/>
    <col min="14862" max="14862" width="11.88671875" style="7" customWidth="1"/>
    <col min="14863" max="14863" width="6.5546875" style="7" customWidth="1"/>
    <col min="14864" max="14864" width="6.109375" style="7" customWidth="1"/>
    <col min="14865" max="14865" width="6.88671875" style="7" customWidth="1"/>
    <col min="14866" max="14866" width="5" style="7" customWidth="1"/>
    <col min="14867" max="14867" width="7.109375" style="7" customWidth="1"/>
    <col min="14868" max="14868" width="5.6640625" style="7" customWidth="1"/>
    <col min="14869" max="14869" width="7.109375" style="7" customWidth="1"/>
    <col min="14870" max="14870" width="9.109375" style="7" customWidth="1"/>
    <col min="14871" max="14871" width="6" style="7" customWidth="1"/>
    <col min="14872" max="14872" width="13.109375" style="7" customWidth="1"/>
    <col min="14873" max="14873" width="12.109375" style="7" customWidth="1"/>
    <col min="14874" max="14874" width="8.5546875" style="7" customWidth="1"/>
    <col min="14875" max="14875" width="6.44140625" style="7" customWidth="1"/>
    <col min="14876" max="14876" width="10.5546875" style="7" customWidth="1"/>
    <col min="14877" max="14877" width="6.109375" style="7" customWidth="1"/>
    <col min="14878" max="14878" width="11.88671875" style="7" customWidth="1"/>
    <col min="14879" max="14879" width="12.109375" style="7" customWidth="1"/>
    <col min="14880" max="14880" width="5.109375" style="7" customWidth="1"/>
    <col min="14881" max="14881" width="13.44140625" style="7" customWidth="1"/>
    <col min="14882" max="14882" width="11.5546875" style="7" customWidth="1"/>
    <col min="14883" max="14883" width="7.109375" style="7" customWidth="1"/>
    <col min="14884" max="14884" width="6" style="7" customWidth="1"/>
    <col min="14885" max="14885" width="9.33203125" style="7" customWidth="1"/>
    <col min="14886" max="14886" width="5.6640625" style="7" customWidth="1"/>
    <col min="14887" max="14887" width="6.5546875" style="7" customWidth="1"/>
    <col min="14888" max="14888" width="4" style="7" customWidth="1"/>
    <col min="14889" max="14889" width="7.6640625" style="7" customWidth="1"/>
    <col min="14890" max="14890" width="7.5546875" style="7" customWidth="1"/>
    <col min="14891" max="14891" width="5.109375" style="7" customWidth="1"/>
    <col min="14892" max="14892" width="13.44140625" style="7" customWidth="1"/>
    <col min="14893" max="14893" width="11.6640625" style="7" customWidth="1"/>
    <col min="14894" max="14894" width="11.44140625" style="7"/>
    <col min="14895" max="14895" width="7.44140625" style="7" customWidth="1"/>
    <col min="14896" max="14896" width="8.6640625" style="7" customWidth="1"/>
    <col min="14897" max="14897" width="6.44140625" style="7" customWidth="1"/>
    <col min="14898" max="14898" width="8.109375" style="7" customWidth="1"/>
    <col min="14899" max="14899" width="12.109375" style="7" customWidth="1"/>
    <col min="14900" max="14900" width="4.5546875" style="7" customWidth="1"/>
    <col min="14901" max="14901" width="14" style="7" customWidth="1"/>
    <col min="14902" max="14902" width="12.33203125" style="7" customWidth="1"/>
    <col min="14903" max="14903" width="7.6640625" style="7" customWidth="1"/>
    <col min="14904" max="14904" width="5.44140625" style="7" customWidth="1"/>
    <col min="14905" max="14905" width="6.88671875" style="7" customWidth="1"/>
    <col min="14906" max="14906" width="5.109375" style="7" customWidth="1"/>
    <col min="14907" max="14907" width="7.6640625" style="7" customWidth="1"/>
    <col min="14908" max="14908" width="5.88671875" style="7" customWidth="1"/>
    <col min="14909" max="14909" width="7" style="7" customWidth="1"/>
    <col min="14910" max="14910" width="8.6640625" style="7" customWidth="1"/>
    <col min="14911" max="14911" width="7.44140625" style="7" customWidth="1"/>
    <col min="14912" max="14912" width="14.44140625" style="7" customWidth="1"/>
    <col min="14913" max="14913" width="14.5546875" style="7" customWidth="1"/>
    <col min="14914" max="14917" width="11.44140625" style="7"/>
    <col min="14918" max="14918" width="6.44140625" style="7" customWidth="1"/>
    <col min="14919" max="14919" width="13.6640625" style="7" customWidth="1"/>
    <col min="14920" max="14920" width="11.88671875" style="7" customWidth="1"/>
    <col min="14921" max="14921" width="7" style="7" customWidth="1"/>
    <col min="14922" max="14922" width="3.88671875" style="7" customWidth="1"/>
    <col min="14923" max="14923" width="6.5546875" style="7" customWidth="1"/>
    <col min="14924" max="14924" width="5.109375" style="7" customWidth="1"/>
    <col min="14925" max="14925" width="8.6640625" style="7" customWidth="1"/>
    <col min="14926" max="14926" width="9.109375" style="7" customWidth="1"/>
    <col min="14927" max="14927" width="11.6640625" style="7" customWidth="1"/>
    <col min="14928" max="15104" width="11.44140625" style="7"/>
    <col min="15105" max="15105" width="4.88671875" style="7" customWidth="1"/>
    <col min="15106" max="15106" width="13.5546875" style="7" customWidth="1"/>
    <col min="15107" max="15107" width="12.5546875" style="7" customWidth="1"/>
    <col min="15108" max="15108" width="6.5546875" style="7" customWidth="1"/>
    <col min="15109" max="15109" width="4.33203125" style="7" customWidth="1"/>
    <col min="15110" max="15110" width="6.33203125" style="7" customWidth="1"/>
    <col min="15111" max="15111" width="5.6640625" style="7" customWidth="1"/>
    <col min="15112" max="15112" width="8" style="7" customWidth="1"/>
    <col min="15113" max="15113" width="5.6640625" style="7" customWidth="1"/>
    <col min="15114" max="15114" width="9.109375" style="7" customWidth="1"/>
    <col min="15115" max="15115" width="8.33203125" style="7" customWidth="1"/>
    <col min="15116" max="15116" width="5.44140625" style="7" customWidth="1"/>
    <col min="15117" max="15117" width="14.6640625" style="7" customWidth="1"/>
    <col min="15118" max="15118" width="11.88671875" style="7" customWidth="1"/>
    <col min="15119" max="15119" width="6.5546875" style="7" customWidth="1"/>
    <col min="15120" max="15120" width="6.109375" style="7" customWidth="1"/>
    <col min="15121" max="15121" width="6.88671875" style="7" customWidth="1"/>
    <col min="15122" max="15122" width="5" style="7" customWidth="1"/>
    <col min="15123" max="15123" width="7.109375" style="7" customWidth="1"/>
    <col min="15124" max="15124" width="5.6640625" style="7" customWidth="1"/>
    <col min="15125" max="15125" width="7.109375" style="7" customWidth="1"/>
    <col min="15126" max="15126" width="9.109375" style="7" customWidth="1"/>
    <col min="15127" max="15127" width="6" style="7" customWidth="1"/>
    <col min="15128" max="15128" width="13.109375" style="7" customWidth="1"/>
    <col min="15129" max="15129" width="12.109375" style="7" customWidth="1"/>
    <col min="15130" max="15130" width="8.5546875" style="7" customWidth="1"/>
    <col min="15131" max="15131" width="6.44140625" style="7" customWidth="1"/>
    <col min="15132" max="15132" width="10.5546875" style="7" customWidth="1"/>
    <col min="15133" max="15133" width="6.109375" style="7" customWidth="1"/>
    <col min="15134" max="15134" width="11.88671875" style="7" customWidth="1"/>
    <col min="15135" max="15135" width="12.109375" style="7" customWidth="1"/>
    <col min="15136" max="15136" width="5.109375" style="7" customWidth="1"/>
    <col min="15137" max="15137" width="13.44140625" style="7" customWidth="1"/>
    <col min="15138" max="15138" width="11.5546875" style="7" customWidth="1"/>
    <col min="15139" max="15139" width="7.109375" style="7" customWidth="1"/>
    <col min="15140" max="15140" width="6" style="7" customWidth="1"/>
    <col min="15141" max="15141" width="9.33203125" style="7" customWidth="1"/>
    <col min="15142" max="15142" width="5.6640625" style="7" customWidth="1"/>
    <col min="15143" max="15143" width="6.5546875" style="7" customWidth="1"/>
    <col min="15144" max="15144" width="4" style="7" customWidth="1"/>
    <col min="15145" max="15145" width="7.6640625" style="7" customWidth="1"/>
    <col min="15146" max="15146" width="7.5546875" style="7" customWidth="1"/>
    <col min="15147" max="15147" width="5.109375" style="7" customWidth="1"/>
    <col min="15148" max="15148" width="13.44140625" style="7" customWidth="1"/>
    <col min="15149" max="15149" width="11.6640625" style="7" customWidth="1"/>
    <col min="15150" max="15150" width="11.44140625" style="7"/>
    <col min="15151" max="15151" width="7.44140625" style="7" customWidth="1"/>
    <col min="15152" max="15152" width="8.6640625" style="7" customWidth="1"/>
    <col min="15153" max="15153" width="6.44140625" style="7" customWidth="1"/>
    <col min="15154" max="15154" width="8.109375" style="7" customWidth="1"/>
    <col min="15155" max="15155" width="12.109375" style="7" customWidth="1"/>
    <col min="15156" max="15156" width="4.5546875" style="7" customWidth="1"/>
    <col min="15157" max="15157" width="14" style="7" customWidth="1"/>
    <col min="15158" max="15158" width="12.33203125" style="7" customWidth="1"/>
    <col min="15159" max="15159" width="7.6640625" style="7" customWidth="1"/>
    <col min="15160" max="15160" width="5.44140625" style="7" customWidth="1"/>
    <col min="15161" max="15161" width="6.88671875" style="7" customWidth="1"/>
    <col min="15162" max="15162" width="5.109375" style="7" customWidth="1"/>
    <col min="15163" max="15163" width="7.6640625" style="7" customWidth="1"/>
    <col min="15164" max="15164" width="5.88671875" style="7" customWidth="1"/>
    <col min="15165" max="15165" width="7" style="7" customWidth="1"/>
    <col min="15166" max="15166" width="8.6640625" style="7" customWidth="1"/>
    <col min="15167" max="15167" width="7.44140625" style="7" customWidth="1"/>
    <col min="15168" max="15168" width="14.44140625" style="7" customWidth="1"/>
    <col min="15169" max="15169" width="14.5546875" style="7" customWidth="1"/>
    <col min="15170" max="15173" width="11.44140625" style="7"/>
    <col min="15174" max="15174" width="6.44140625" style="7" customWidth="1"/>
    <col min="15175" max="15175" width="13.6640625" style="7" customWidth="1"/>
    <col min="15176" max="15176" width="11.88671875" style="7" customWidth="1"/>
    <col min="15177" max="15177" width="7" style="7" customWidth="1"/>
    <col min="15178" max="15178" width="3.88671875" style="7" customWidth="1"/>
    <col min="15179" max="15179" width="6.5546875" style="7" customWidth="1"/>
    <col min="15180" max="15180" width="5.109375" style="7" customWidth="1"/>
    <col min="15181" max="15181" width="8.6640625" style="7" customWidth="1"/>
    <col min="15182" max="15182" width="9.109375" style="7" customWidth="1"/>
    <col min="15183" max="15183" width="11.6640625" style="7" customWidth="1"/>
    <col min="15184" max="15360" width="11.44140625" style="7"/>
    <col min="15361" max="15361" width="4.88671875" style="7" customWidth="1"/>
    <col min="15362" max="15362" width="13.5546875" style="7" customWidth="1"/>
    <col min="15363" max="15363" width="12.5546875" style="7" customWidth="1"/>
    <col min="15364" max="15364" width="6.5546875" style="7" customWidth="1"/>
    <col min="15365" max="15365" width="4.33203125" style="7" customWidth="1"/>
    <col min="15366" max="15366" width="6.33203125" style="7" customWidth="1"/>
    <col min="15367" max="15367" width="5.6640625" style="7" customWidth="1"/>
    <col min="15368" max="15368" width="8" style="7" customWidth="1"/>
    <col min="15369" max="15369" width="5.6640625" style="7" customWidth="1"/>
    <col min="15370" max="15370" width="9.109375" style="7" customWidth="1"/>
    <col min="15371" max="15371" width="8.33203125" style="7" customWidth="1"/>
    <col min="15372" max="15372" width="5.44140625" style="7" customWidth="1"/>
    <col min="15373" max="15373" width="14.6640625" style="7" customWidth="1"/>
    <col min="15374" max="15374" width="11.88671875" style="7" customWidth="1"/>
    <col min="15375" max="15375" width="6.5546875" style="7" customWidth="1"/>
    <col min="15376" max="15376" width="6.109375" style="7" customWidth="1"/>
    <col min="15377" max="15377" width="6.88671875" style="7" customWidth="1"/>
    <col min="15378" max="15378" width="5" style="7" customWidth="1"/>
    <col min="15379" max="15379" width="7.109375" style="7" customWidth="1"/>
    <col min="15380" max="15380" width="5.6640625" style="7" customWidth="1"/>
    <col min="15381" max="15381" width="7.109375" style="7" customWidth="1"/>
    <col min="15382" max="15382" width="9.109375" style="7" customWidth="1"/>
    <col min="15383" max="15383" width="6" style="7" customWidth="1"/>
    <col min="15384" max="15384" width="13.109375" style="7" customWidth="1"/>
    <col min="15385" max="15385" width="12.109375" style="7" customWidth="1"/>
    <col min="15386" max="15386" width="8.5546875" style="7" customWidth="1"/>
    <col min="15387" max="15387" width="6.44140625" style="7" customWidth="1"/>
    <col min="15388" max="15388" width="10.5546875" style="7" customWidth="1"/>
    <col min="15389" max="15389" width="6.109375" style="7" customWidth="1"/>
    <col min="15390" max="15390" width="11.88671875" style="7" customWidth="1"/>
    <col min="15391" max="15391" width="12.109375" style="7" customWidth="1"/>
    <col min="15392" max="15392" width="5.109375" style="7" customWidth="1"/>
    <col min="15393" max="15393" width="13.44140625" style="7" customWidth="1"/>
    <col min="15394" max="15394" width="11.5546875" style="7" customWidth="1"/>
    <col min="15395" max="15395" width="7.109375" style="7" customWidth="1"/>
    <col min="15396" max="15396" width="6" style="7" customWidth="1"/>
    <col min="15397" max="15397" width="9.33203125" style="7" customWidth="1"/>
    <col min="15398" max="15398" width="5.6640625" style="7" customWidth="1"/>
    <col min="15399" max="15399" width="6.5546875" style="7" customWidth="1"/>
    <col min="15400" max="15400" width="4" style="7" customWidth="1"/>
    <col min="15401" max="15401" width="7.6640625" style="7" customWidth="1"/>
    <col min="15402" max="15402" width="7.5546875" style="7" customWidth="1"/>
    <col min="15403" max="15403" width="5.109375" style="7" customWidth="1"/>
    <col min="15404" max="15404" width="13.44140625" style="7" customWidth="1"/>
    <col min="15405" max="15405" width="11.6640625" style="7" customWidth="1"/>
    <col min="15406" max="15406" width="11.44140625" style="7"/>
    <col min="15407" max="15407" width="7.44140625" style="7" customWidth="1"/>
    <col min="15408" max="15408" width="8.6640625" style="7" customWidth="1"/>
    <col min="15409" max="15409" width="6.44140625" style="7" customWidth="1"/>
    <col min="15410" max="15410" width="8.109375" style="7" customWidth="1"/>
    <col min="15411" max="15411" width="12.109375" style="7" customWidth="1"/>
    <col min="15412" max="15412" width="4.5546875" style="7" customWidth="1"/>
    <col min="15413" max="15413" width="14" style="7" customWidth="1"/>
    <col min="15414" max="15414" width="12.33203125" style="7" customWidth="1"/>
    <col min="15415" max="15415" width="7.6640625" style="7" customWidth="1"/>
    <col min="15416" max="15416" width="5.44140625" style="7" customWidth="1"/>
    <col min="15417" max="15417" width="6.88671875" style="7" customWidth="1"/>
    <col min="15418" max="15418" width="5.109375" style="7" customWidth="1"/>
    <col min="15419" max="15419" width="7.6640625" style="7" customWidth="1"/>
    <col min="15420" max="15420" width="5.88671875" style="7" customWidth="1"/>
    <col min="15421" max="15421" width="7" style="7" customWidth="1"/>
    <col min="15422" max="15422" width="8.6640625" style="7" customWidth="1"/>
    <col min="15423" max="15423" width="7.44140625" style="7" customWidth="1"/>
    <col min="15424" max="15424" width="14.44140625" style="7" customWidth="1"/>
    <col min="15425" max="15425" width="14.5546875" style="7" customWidth="1"/>
    <col min="15426" max="15429" width="11.44140625" style="7"/>
    <col min="15430" max="15430" width="6.44140625" style="7" customWidth="1"/>
    <col min="15431" max="15431" width="13.6640625" style="7" customWidth="1"/>
    <col min="15432" max="15432" width="11.88671875" style="7" customWidth="1"/>
    <col min="15433" max="15433" width="7" style="7" customWidth="1"/>
    <col min="15434" max="15434" width="3.88671875" style="7" customWidth="1"/>
    <col min="15435" max="15435" width="6.5546875" style="7" customWidth="1"/>
    <col min="15436" max="15436" width="5.109375" style="7" customWidth="1"/>
    <col min="15437" max="15437" width="8.6640625" style="7" customWidth="1"/>
    <col min="15438" max="15438" width="9.109375" style="7" customWidth="1"/>
    <col min="15439" max="15439" width="11.6640625" style="7" customWidth="1"/>
    <col min="15440" max="15616" width="11.44140625" style="7"/>
    <col min="15617" max="15617" width="4.88671875" style="7" customWidth="1"/>
    <col min="15618" max="15618" width="13.5546875" style="7" customWidth="1"/>
    <col min="15619" max="15619" width="12.5546875" style="7" customWidth="1"/>
    <col min="15620" max="15620" width="6.5546875" style="7" customWidth="1"/>
    <col min="15621" max="15621" width="4.33203125" style="7" customWidth="1"/>
    <col min="15622" max="15622" width="6.33203125" style="7" customWidth="1"/>
    <col min="15623" max="15623" width="5.6640625" style="7" customWidth="1"/>
    <col min="15624" max="15624" width="8" style="7" customWidth="1"/>
    <col min="15625" max="15625" width="5.6640625" style="7" customWidth="1"/>
    <col min="15626" max="15626" width="9.109375" style="7" customWidth="1"/>
    <col min="15627" max="15627" width="8.33203125" style="7" customWidth="1"/>
    <col min="15628" max="15628" width="5.44140625" style="7" customWidth="1"/>
    <col min="15629" max="15629" width="14.6640625" style="7" customWidth="1"/>
    <col min="15630" max="15630" width="11.88671875" style="7" customWidth="1"/>
    <col min="15631" max="15631" width="6.5546875" style="7" customWidth="1"/>
    <col min="15632" max="15632" width="6.109375" style="7" customWidth="1"/>
    <col min="15633" max="15633" width="6.88671875" style="7" customWidth="1"/>
    <col min="15634" max="15634" width="5" style="7" customWidth="1"/>
    <col min="15635" max="15635" width="7.109375" style="7" customWidth="1"/>
    <col min="15636" max="15636" width="5.6640625" style="7" customWidth="1"/>
    <col min="15637" max="15637" width="7.109375" style="7" customWidth="1"/>
    <col min="15638" max="15638" width="9.109375" style="7" customWidth="1"/>
    <col min="15639" max="15639" width="6" style="7" customWidth="1"/>
    <col min="15640" max="15640" width="13.109375" style="7" customWidth="1"/>
    <col min="15641" max="15641" width="12.109375" style="7" customWidth="1"/>
    <col min="15642" max="15642" width="8.5546875" style="7" customWidth="1"/>
    <col min="15643" max="15643" width="6.44140625" style="7" customWidth="1"/>
    <col min="15644" max="15644" width="10.5546875" style="7" customWidth="1"/>
    <col min="15645" max="15645" width="6.109375" style="7" customWidth="1"/>
    <col min="15646" max="15646" width="11.88671875" style="7" customWidth="1"/>
    <col min="15647" max="15647" width="12.109375" style="7" customWidth="1"/>
    <col min="15648" max="15648" width="5.109375" style="7" customWidth="1"/>
    <col min="15649" max="15649" width="13.44140625" style="7" customWidth="1"/>
    <col min="15650" max="15650" width="11.5546875" style="7" customWidth="1"/>
    <col min="15651" max="15651" width="7.109375" style="7" customWidth="1"/>
    <col min="15652" max="15652" width="6" style="7" customWidth="1"/>
    <col min="15653" max="15653" width="9.33203125" style="7" customWidth="1"/>
    <col min="15654" max="15654" width="5.6640625" style="7" customWidth="1"/>
    <col min="15655" max="15655" width="6.5546875" style="7" customWidth="1"/>
    <col min="15656" max="15656" width="4" style="7" customWidth="1"/>
    <col min="15657" max="15657" width="7.6640625" style="7" customWidth="1"/>
    <col min="15658" max="15658" width="7.5546875" style="7" customWidth="1"/>
    <col min="15659" max="15659" width="5.109375" style="7" customWidth="1"/>
    <col min="15660" max="15660" width="13.44140625" style="7" customWidth="1"/>
    <col min="15661" max="15661" width="11.6640625" style="7" customWidth="1"/>
    <col min="15662" max="15662" width="11.44140625" style="7"/>
    <col min="15663" max="15663" width="7.44140625" style="7" customWidth="1"/>
    <col min="15664" max="15664" width="8.6640625" style="7" customWidth="1"/>
    <col min="15665" max="15665" width="6.44140625" style="7" customWidth="1"/>
    <col min="15666" max="15666" width="8.109375" style="7" customWidth="1"/>
    <col min="15667" max="15667" width="12.109375" style="7" customWidth="1"/>
    <col min="15668" max="15668" width="4.5546875" style="7" customWidth="1"/>
    <col min="15669" max="15669" width="14" style="7" customWidth="1"/>
    <col min="15670" max="15670" width="12.33203125" style="7" customWidth="1"/>
    <col min="15671" max="15671" width="7.6640625" style="7" customWidth="1"/>
    <col min="15672" max="15672" width="5.44140625" style="7" customWidth="1"/>
    <col min="15673" max="15673" width="6.88671875" style="7" customWidth="1"/>
    <col min="15674" max="15674" width="5.109375" style="7" customWidth="1"/>
    <col min="15675" max="15675" width="7.6640625" style="7" customWidth="1"/>
    <col min="15676" max="15676" width="5.88671875" style="7" customWidth="1"/>
    <col min="15677" max="15677" width="7" style="7" customWidth="1"/>
    <col min="15678" max="15678" width="8.6640625" style="7" customWidth="1"/>
    <col min="15679" max="15679" width="7.44140625" style="7" customWidth="1"/>
    <col min="15680" max="15680" width="14.44140625" style="7" customWidth="1"/>
    <col min="15681" max="15681" width="14.5546875" style="7" customWidth="1"/>
    <col min="15682" max="15685" width="11.44140625" style="7"/>
    <col min="15686" max="15686" width="6.44140625" style="7" customWidth="1"/>
    <col min="15687" max="15687" width="13.6640625" style="7" customWidth="1"/>
    <col min="15688" max="15688" width="11.88671875" style="7" customWidth="1"/>
    <col min="15689" max="15689" width="7" style="7" customWidth="1"/>
    <col min="15690" max="15690" width="3.88671875" style="7" customWidth="1"/>
    <col min="15691" max="15691" width="6.5546875" style="7" customWidth="1"/>
    <col min="15692" max="15692" width="5.109375" style="7" customWidth="1"/>
    <col min="15693" max="15693" width="8.6640625" style="7" customWidth="1"/>
    <col min="15694" max="15694" width="9.109375" style="7" customWidth="1"/>
    <col min="15695" max="15695" width="11.6640625" style="7" customWidth="1"/>
    <col min="15696" max="15872" width="11.44140625" style="7"/>
    <col min="15873" max="15873" width="4.88671875" style="7" customWidth="1"/>
    <col min="15874" max="15874" width="13.5546875" style="7" customWidth="1"/>
    <col min="15875" max="15875" width="12.5546875" style="7" customWidth="1"/>
    <col min="15876" max="15876" width="6.5546875" style="7" customWidth="1"/>
    <col min="15877" max="15877" width="4.33203125" style="7" customWidth="1"/>
    <col min="15878" max="15878" width="6.33203125" style="7" customWidth="1"/>
    <col min="15879" max="15879" width="5.6640625" style="7" customWidth="1"/>
    <col min="15880" max="15880" width="8" style="7" customWidth="1"/>
    <col min="15881" max="15881" width="5.6640625" style="7" customWidth="1"/>
    <col min="15882" max="15882" width="9.109375" style="7" customWidth="1"/>
    <col min="15883" max="15883" width="8.33203125" style="7" customWidth="1"/>
    <col min="15884" max="15884" width="5.44140625" style="7" customWidth="1"/>
    <col min="15885" max="15885" width="14.6640625" style="7" customWidth="1"/>
    <col min="15886" max="15886" width="11.88671875" style="7" customWidth="1"/>
    <col min="15887" max="15887" width="6.5546875" style="7" customWidth="1"/>
    <col min="15888" max="15888" width="6.109375" style="7" customWidth="1"/>
    <col min="15889" max="15889" width="6.88671875" style="7" customWidth="1"/>
    <col min="15890" max="15890" width="5" style="7" customWidth="1"/>
    <col min="15891" max="15891" width="7.109375" style="7" customWidth="1"/>
    <col min="15892" max="15892" width="5.6640625" style="7" customWidth="1"/>
    <col min="15893" max="15893" width="7.109375" style="7" customWidth="1"/>
    <col min="15894" max="15894" width="9.109375" style="7" customWidth="1"/>
    <col min="15895" max="15895" width="6" style="7" customWidth="1"/>
    <col min="15896" max="15896" width="13.109375" style="7" customWidth="1"/>
    <col min="15897" max="15897" width="12.109375" style="7" customWidth="1"/>
    <col min="15898" max="15898" width="8.5546875" style="7" customWidth="1"/>
    <col min="15899" max="15899" width="6.44140625" style="7" customWidth="1"/>
    <col min="15900" max="15900" width="10.5546875" style="7" customWidth="1"/>
    <col min="15901" max="15901" width="6.109375" style="7" customWidth="1"/>
    <col min="15902" max="15902" width="11.88671875" style="7" customWidth="1"/>
    <col min="15903" max="15903" width="12.109375" style="7" customWidth="1"/>
    <col min="15904" max="15904" width="5.109375" style="7" customWidth="1"/>
    <col min="15905" max="15905" width="13.44140625" style="7" customWidth="1"/>
    <col min="15906" max="15906" width="11.5546875" style="7" customWidth="1"/>
    <col min="15907" max="15907" width="7.109375" style="7" customWidth="1"/>
    <col min="15908" max="15908" width="6" style="7" customWidth="1"/>
    <col min="15909" max="15909" width="9.33203125" style="7" customWidth="1"/>
    <col min="15910" max="15910" width="5.6640625" style="7" customWidth="1"/>
    <col min="15911" max="15911" width="6.5546875" style="7" customWidth="1"/>
    <col min="15912" max="15912" width="4" style="7" customWidth="1"/>
    <col min="15913" max="15913" width="7.6640625" style="7" customWidth="1"/>
    <col min="15914" max="15914" width="7.5546875" style="7" customWidth="1"/>
    <col min="15915" max="15915" width="5.109375" style="7" customWidth="1"/>
    <col min="15916" max="15916" width="13.44140625" style="7" customWidth="1"/>
    <col min="15917" max="15917" width="11.6640625" style="7" customWidth="1"/>
    <col min="15918" max="15918" width="11.44140625" style="7"/>
    <col min="15919" max="15919" width="7.44140625" style="7" customWidth="1"/>
    <col min="15920" max="15920" width="8.6640625" style="7" customWidth="1"/>
    <col min="15921" max="15921" width="6.44140625" style="7" customWidth="1"/>
    <col min="15922" max="15922" width="8.109375" style="7" customWidth="1"/>
    <col min="15923" max="15923" width="12.109375" style="7" customWidth="1"/>
    <col min="15924" max="15924" width="4.5546875" style="7" customWidth="1"/>
    <col min="15925" max="15925" width="14" style="7" customWidth="1"/>
    <col min="15926" max="15926" width="12.33203125" style="7" customWidth="1"/>
    <col min="15927" max="15927" width="7.6640625" style="7" customWidth="1"/>
    <col min="15928" max="15928" width="5.44140625" style="7" customWidth="1"/>
    <col min="15929" max="15929" width="6.88671875" style="7" customWidth="1"/>
    <col min="15930" max="15930" width="5.109375" style="7" customWidth="1"/>
    <col min="15931" max="15931" width="7.6640625" style="7" customWidth="1"/>
    <col min="15932" max="15932" width="5.88671875" style="7" customWidth="1"/>
    <col min="15933" max="15933" width="7" style="7" customWidth="1"/>
    <col min="15934" max="15934" width="8.6640625" style="7" customWidth="1"/>
    <col min="15935" max="15935" width="7.44140625" style="7" customWidth="1"/>
    <col min="15936" max="15936" width="14.44140625" style="7" customWidth="1"/>
    <col min="15937" max="15937" width="14.5546875" style="7" customWidth="1"/>
    <col min="15938" max="15941" width="11.44140625" style="7"/>
    <col min="15942" max="15942" width="6.44140625" style="7" customWidth="1"/>
    <col min="15943" max="15943" width="13.6640625" style="7" customWidth="1"/>
    <col min="15944" max="15944" width="11.88671875" style="7" customWidth="1"/>
    <col min="15945" max="15945" width="7" style="7" customWidth="1"/>
    <col min="15946" max="15946" width="3.88671875" style="7" customWidth="1"/>
    <col min="15947" max="15947" width="6.5546875" style="7" customWidth="1"/>
    <col min="15948" max="15948" width="5.109375" style="7" customWidth="1"/>
    <col min="15949" max="15949" width="8.6640625" style="7" customWidth="1"/>
    <col min="15950" max="15950" width="9.109375" style="7" customWidth="1"/>
    <col min="15951" max="15951" width="11.6640625" style="7" customWidth="1"/>
    <col min="15952" max="16128" width="11.44140625" style="7"/>
    <col min="16129" max="16129" width="4.88671875" style="7" customWidth="1"/>
    <col min="16130" max="16130" width="13.5546875" style="7" customWidth="1"/>
    <col min="16131" max="16131" width="12.5546875" style="7" customWidth="1"/>
    <col min="16132" max="16132" width="6.5546875" style="7" customWidth="1"/>
    <col min="16133" max="16133" width="4.33203125" style="7" customWidth="1"/>
    <col min="16134" max="16134" width="6.33203125" style="7" customWidth="1"/>
    <col min="16135" max="16135" width="5.6640625" style="7" customWidth="1"/>
    <col min="16136" max="16136" width="8" style="7" customWidth="1"/>
    <col min="16137" max="16137" width="5.6640625" style="7" customWidth="1"/>
    <col min="16138" max="16138" width="9.109375" style="7" customWidth="1"/>
    <col min="16139" max="16139" width="8.33203125" style="7" customWidth="1"/>
    <col min="16140" max="16140" width="5.44140625" style="7" customWidth="1"/>
    <col min="16141" max="16141" width="14.6640625" style="7" customWidth="1"/>
    <col min="16142" max="16142" width="11.88671875" style="7" customWidth="1"/>
    <col min="16143" max="16143" width="6.5546875" style="7" customWidth="1"/>
    <col min="16144" max="16144" width="6.109375" style="7" customWidth="1"/>
    <col min="16145" max="16145" width="6.88671875" style="7" customWidth="1"/>
    <col min="16146" max="16146" width="5" style="7" customWidth="1"/>
    <col min="16147" max="16147" width="7.109375" style="7" customWidth="1"/>
    <col min="16148" max="16148" width="5.6640625" style="7" customWidth="1"/>
    <col min="16149" max="16149" width="7.109375" style="7" customWidth="1"/>
    <col min="16150" max="16150" width="9.109375" style="7" customWidth="1"/>
    <col min="16151" max="16151" width="6" style="7" customWidth="1"/>
    <col min="16152" max="16152" width="13.109375" style="7" customWidth="1"/>
    <col min="16153" max="16153" width="12.109375" style="7" customWidth="1"/>
    <col min="16154" max="16154" width="8.5546875" style="7" customWidth="1"/>
    <col min="16155" max="16155" width="6.44140625" style="7" customWidth="1"/>
    <col min="16156" max="16156" width="10.5546875" style="7" customWidth="1"/>
    <col min="16157" max="16157" width="6.109375" style="7" customWidth="1"/>
    <col min="16158" max="16158" width="11.88671875" style="7" customWidth="1"/>
    <col min="16159" max="16159" width="12.109375" style="7" customWidth="1"/>
    <col min="16160" max="16160" width="5.109375" style="7" customWidth="1"/>
    <col min="16161" max="16161" width="13.44140625" style="7" customWidth="1"/>
    <col min="16162" max="16162" width="11.5546875" style="7" customWidth="1"/>
    <col min="16163" max="16163" width="7.109375" style="7" customWidth="1"/>
    <col min="16164" max="16164" width="6" style="7" customWidth="1"/>
    <col min="16165" max="16165" width="9.33203125" style="7" customWidth="1"/>
    <col min="16166" max="16166" width="5.6640625" style="7" customWidth="1"/>
    <col min="16167" max="16167" width="6.5546875" style="7" customWidth="1"/>
    <col min="16168" max="16168" width="4" style="7" customWidth="1"/>
    <col min="16169" max="16169" width="7.6640625" style="7" customWidth="1"/>
    <col min="16170" max="16170" width="7.5546875" style="7" customWidth="1"/>
    <col min="16171" max="16171" width="5.109375" style="7" customWidth="1"/>
    <col min="16172" max="16172" width="13.44140625" style="7" customWidth="1"/>
    <col min="16173" max="16173" width="11.6640625" style="7" customWidth="1"/>
    <col min="16174" max="16174" width="11.44140625" style="7"/>
    <col min="16175" max="16175" width="7.44140625" style="7" customWidth="1"/>
    <col min="16176" max="16176" width="8.6640625" style="7" customWidth="1"/>
    <col min="16177" max="16177" width="6.44140625" style="7" customWidth="1"/>
    <col min="16178" max="16178" width="8.109375" style="7" customWidth="1"/>
    <col min="16179" max="16179" width="12.109375" style="7" customWidth="1"/>
    <col min="16180" max="16180" width="4.5546875" style="7" customWidth="1"/>
    <col min="16181" max="16181" width="14" style="7" customWidth="1"/>
    <col min="16182" max="16182" width="12.33203125" style="7" customWidth="1"/>
    <col min="16183" max="16183" width="7.6640625" style="7" customWidth="1"/>
    <col min="16184" max="16184" width="5.44140625" style="7" customWidth="1"/>
    <col min="16185" max="16185" width="6.88671875" style="7" customWidth="1"/>
    <col min="16186" max="16186" width="5.109375" style="7" customWidth="1"/>
    <col min="16187" max="16187" width="7.6640625" style="7" customWidth="1"/>
    <col min="16188" max="16188" width="5.88671875" style="7" customWidth="1"/>
    <col min="16189" max="16189" width="7" style="7" customWidth="1"/>
    <col min="16190" max="16190" width="8.6640625" style="7" customWidth="1"/>
    <col min="16191" max="16191" width="7.44140625" style="7" customWidth="1"/>
    <col min="16192" max="16192" width="14.44140625" style="7" customWidth="1"/>
    <col min="16193" max="16193" width="14.5546875" style="7" customWidth="1"/>
    <col min="16194" max="16197" width="11.44140625" style="7"/>
    <col min="16198" max="16198" width="6.44140625" style="7" customWidth="1"/>
    <col min="16199" max="16199" width="13.6640625" style="7" customWidth="1"/>
    <col min="16200" max="16200" width="11.88671875" style="7" customWidth="1"/>
    <col min="16201" max="16201" width="7" style="7" customWidth="1"/>
    <col min="16202" max="16202" width="3.88671875" style="7" customWidth="1"/>
    <col min="16203" max="16203" width="6.5546875" style="7" customWidth="1"/>
    <col min="16204" max="16204" width="5.109375" style="7" customWidth="1"/>
    <col min="16205" max="16205" width="8.6640625" style="7" customWidth="1"/>
    <col min="16206" max="16206" width="9.109375" style="7" customWidth="1"/>
    <col min="16207" max="16207" width="11.6640625" style="7" customWidth="1"/>
    <col min="16208" max="16384" width="11.44140625" style="7"/>
  </cols>
  <sheetData>
    <row r="1" spans="1:79" ht="12" customHeight="1">
      <c r="A1" s="1" t="s">
        <v>0</v>
      </c>
      <c r="B1" s="1"/>
      <c r="C1" s="1"/>
      <c r="D1" s="1" t="s">
        <v>1</v>
      </c>
      <c r="E1" s="2"/>
      <c r="F1" s="2"/>
      <c r="G1" s="2"/>
      <c r="H1" s="2"/>
      <c r="I1" s="2"/>
      <c r="J1" s="2" t="s">
        <v>2</v>
      </c>
      <c r="K1" s="2"/>
      <c r="L1" s="2" t="s">
        <v>0</v>
      </c>
      <c r="M1" s="2"/>
      <c r="N1" s="73" t="s">
        <v>1</v>
      </c>
      <c r="O1" s="73"/>
      <c r="P1" s="73"/>
      <c r="Q1" s="73"/>
      <c r="R1" s="73"/>
      <c r="S1" s="73"/>
      <c r="T1" s="2" t="s">
        <v>2</v>
      </c>
      <c r="U1" s="2"/>
      <c r="V1" s="2"/>
      <c r="W1" s="2" t="s">
        <v>0</v>
      </c>
      <c r="X1" s="2"/>
      <c r="Y1" s="72" t="s">
        <v>1</v>
      </c>
      <c r="Z1" s="72"/>
      <c r="AA1" s="72"/>
      <c r="AB1" s="72"/>
      <c r="AC1" s="72"/>
      <c r="AD1" s="2" t="s">
        <v>2</v>
      </c>
      <c r="AE1" s="2"/>
      <c r="AF1" s="2" t="s">
        <v>0</v>
      </c>
      <c r="AG1" s="2"/>
      <c r="AH1" s="2"/>
      <c r="AI1" s="2" t="s">
        <v>1</v>
      </c>
      <c r="AJ1" s="2"/>
      <c r="AK1" s="2"/>
      <c r="AL1" s="2"/>
      <c r="AM1" s="2"/>
      <c r="AN1" s="2" t="s">
        <v>2</v>
      </c>
      <c r="AO1" s="2"/>
      <c r="AP1" s="2"/>
      <c r="AQ1" s="2" t="s">
        <v>3</v>
      </c>
      <c r="AR1" s="2"/>
      <c r="AS1" s="2"/>
      <c r="AT1" s="2" t="s">
        <v>4</v>
      </c>
      <c r="AU1" s="2"/>
      <c r="AV1" s="2"/>
      <c r="AW1" s="2" t="s">
        <v>2</v>
      </c>
      <c r="AX1" s="2"/>
      <c r="AY1" s="2"/>
      <c r="AZ1" s="3"/>
      <c r="BA1" s="4" t="s">
        <v>0</v>
      </c>
      <c r="BB1" s="4"/>
      <c r="BC1" s="4" t="s">
        <v>4</v>
      </c>
      <c r="BD1" s="4"/>
      <c r="BE1" s="4"/>
      <c r="BF1" s="4"/>
      <c r="BG1" s="4"/>
      <c r="BH1" s="4" t="s">
        <v>2</v>
      </c>
      <c r="BI1" s="4"/>
      <c r="BJ1" s="5"/>
      <c r="BK1" s="3"/>
      <c r="BL1" s="4" t="s">
        <v>0</v>
      </c>
      <c r="BM1" s="4"/>
      <c r="BN1" s="4" t="s">
        <v>4</v>
      </c>
      <c r="BO1" s="4"/>
      <c r="BP1" s="4" t="s">
        <v>2</v>
      </c>
      <c r="BQ1" s="4"/>
      <c r="BR1" s="3"/>
      <c r="BS1" s="4" t="s">
        <v>0</v>
      </c>
      <c r="BT1" s="4"/>
      <c r="BU1" s="4" t="s">
        <v>4</v>
      </c>
      <c r="BV1" s="4"/>
      <c r="BW1" s="4"/>
      <c r="BX1" s="4"/>
      <c r="BY1" s="4" t="s">
        <v>2</v>
      </c>
      <c r="BZ1" s="6"/>
    </row>
    <row r="2" spans="1:79" ht="12" customHeight="1">
      <c r="A2" s="63" t="s">
        <v>5</v>
      </c>
      <c r="B2" s="74"/>
      <c r="C2" s="74"/>
      <c r="D2" s="74"/>
      <c r="E2" s="74"/>
      <c r="F2" s="74"/>
      <c r="G2" s="74"/>
      <c r="H2" s="74"/>
      <c r="I2" s="74"/>
      <c r="J2" s="74"/>
      <c r="K2" s="64"/>
      <c r="L2" s="65" t="s">
        <v>6</v>
      </c>
      <c r="M2" s="67"/>
      <c r="N2" s="67"/>
      <c r="O2" s="67"/>
      <c r="P2" s="67"/>
      <c r="Q2" s="67"/>
      <c r="R2" s="67"/>
      <c r="S2" s="67"/>
      <c r="T2" s="67"/>
      <c r="U2" s="67"/>
      <c r="V2" s="66"/>
      <c r="W2" s="65" t="s">
        <v>7</v>
      </c>
      <c r="X2" s="67"/>
      <c r="Y2" s="67"/>
      <c r="Z2" s="67"/>
      <c r="AA2" s="67"/>
      <c r="AB2" s="67"/>
      <c r="AC2" s="67"/>
      <c r="AD2" s="67"/>
      <c r="AE2" s="66"/>
      <c r="AF2" s="65" t="s">
        <v>8</v>
      </c>
      <c r="AG2" s="67"/>
      <c r="AH2" s="67"/>
      <c r="AI2" s="67"/>
      <c r="AJ2" s="67"/>
      <c r="AK2" s="67"/>
      <c r="AL2" s="67"/>
      <c r="AM2" s="67"/>
      <c r="AN2" s="67"/>
      <c r="AO2" s="67"/>
      <c r="AP2" s="66"/>
      <c r="AQ2" s="65" t="s">
        <v>9</v>
      </c>
      <c r="AR2" s="67"/>
      <c r="AS2" s="67"/>
      <c r="AT2" s="67"/>
      <c r="AU2" s="67"/>
      <c r="AV2" s="67"/>
      <c r="AW2" s="67"/>
      <c r="AX2" s="67"/>
      <c r="AY2" s="66"/>
      <c r="AZ2" s="68" t="s">
        <v>10</v>
      </c>
      <c r="BA2" s="69"/>
      <c r="BB2" s="69"/>
      <c r="BC2" s="69"/>
      <c r="BD2" s="69"/>
      <c r="BE2" s="69"/>
      <c r="BF2" s="70"/>
      <c r="BG2" s="2"/>
      <c r="BH2" s="2"/>
      <c r="BI2" s="2"/>
      <c r="BK2" s="65" t="s">
        <v>11</v>
      </c>
      <c r="BL2" s="67"/>
      <c r="BM2" s="67"/>
      <c r="BN2" s="67"/>
      <c r="BO2" s="67"/>
      <c r="BP2" s="67"/>
      <c r="BQ2" s="67"/>
      <c r="BR2" s="71" t="s">
        <v>12</v>
      </c>
      <c r="BS2" s="72"/>
      <c r="BT2" s="72"/>
      <c r="BU2" s="72"/>
      <c r="BV2" s="72"/>
      <c r="BW2" s="72"/>
      <c r="BX2" s="72"/>
      <c r="BY2" s="8"/>
      <c r="BZ2" s="8"/>
      <c r="CA2" s="5"/>
    </row>
    <row r="3" spans="1:79" ht="12" customHeight="1">
      <c r="A3" s="9"/>
      <c r="B3" s="63" t="s">
        <v>13</v>
      </c>
      <c r="C3" s="64"/>
      <c r="D3" s="10" t="s">
        <v>14</v>
      </c>
      <c r="E3" s="10"/>
      <c r="F3" s="10" t="s">
        <v>15</v>
      </c>
      <c r="G3" s="10"/>
      <c r="H3" s="10" t="s">
        <v>16</v>
      </c>
      <c r="I3" s="11"/>
      <c r="J3" s="11"/>
      <c r="K3" s="11"/>
      <c r="L3" s="11"/>
      <c r="M3" s="65" t="s">
        <v>13</v>
      </c>
      <c r="N3" s="66"/>
      <c r="O3" s="9" t="s">
        <v>17</v>
      </c>
      <c r="P3" s="9"/>
      <c r="Q3" s="9" t="s">
        <v>18</v>
      </c>
      <c r="R3" s="9"/>
      <c r="S3" s="9" t="s">
        <v>19</v>
      </c>
      <c r="T3" s="9"/>
      <c r="U3" s="9"/>
      <c r="V3" s="9"/>
      <c r="W3" s="11"/>
      <c r="X3" s="65" t="s">
        <v>13</v>
      </c>
      <c r="Y3" s="66"/>
      <c r="Z3" s="11" t="s">
        <v>20</v>
      </c>
      <c r="AA3" s="11"/>
      <c r="AB3" s="11" t="s">
        <v>21</v>
      </c>
      <c r="AC3" s="11"/>
      <c r="AD3" s="11"/>
      <c r="AE3" s="11"/>
      <c r="AF3" s="11"/>
      <c r="AG3" s="11" t="s">
        <v>13</v>
      </c>
      <c r="AH3" s="11"/>
      <c r="AI3" s="11" t="s">
        <v>22</v>
      </c>
      <c r="AJ3" s="11"/>
      <c r="AK3" s="11" t="s">
        <v>23</v>
      </c>
      <c r="AL3" s="11"/>
      <c r="AM3" s="11" t="s">
        <v>24</v>
      </c>
      <c r="AN3" s="11"/>
      <c r="AO3" s="11"/>
      <c r="AP3" s="11"/>
      <c r="AQ3" s="11"/>
      <c r="AR3" s="11" t="s">
        <v>13</v>
      </c>
      <c r="AS3" s="11"/>
      <c r="AT3" s="11" t="s">
        <v>25</v>
      </c>
      <c r="AU3" s="11"/>
      <c r="AV3" s="11" t="s">
        <v>26</v>
      </c>
      <c r="AW3" s="11"/>
      <c r="AX3" s="11"/>
      <c r="AY3" s="11"/>
      <c r="AZ3" s="11"/>
      <c r="BA3" s="11" t="s">
        <v>13</v>
      </c>
      <c r="BB3" s="11"/>
      <c r="BC3" s="11" t="s">
        <v>27</v>
      </c>
      <c r="BD3" s="11"/>
      <c r="BE3" s="11" t="s">
        <v>28</v>
      </c>
      <c r="BF3" s="11"/>
      <c r="BG3" s="11" t="s">
        <v>29</v>
      </c>
      <c r="BH3" s="11"/>
      <c r="BI3" s="11"/>
      <c r="BJ3" s="12"/>
      <c r="BK3" s="3"/>
      <c r="BL3" s="4" t="s">
        <v>13</v>
      </c>
      <c r="BM3" s="4"/>
      <c r="BN3" s="4" t="s">
        <v>30</v>
      </c>
      <c r="BO3" s="4"/>
      <c r="BP3" s="4"/>
      <c r="BQ3" s="6"/>
      <c r="BR3" s="13"/>
      <c r="BS3" s="13" t="s">
        <v>13</v>
      </c>
      <c r="BT3" s="13"/>
      <c r="BU3" s="13" t="s">
        <v>31</v>
      </c>
      <c r="BV3" s="13"/>
      <c r="BW3" s="13" t="s">
        <v>32</v>
      </c>
      <c r="BX3" s="14"/>
      <c r="BY3" s="14"/>
      <c r="BZ3" s="14"/>
      <c r="CA3" s="14"/>
    </row>
    <row r="4" spans="1:79" ht="12" customHeight="1">
      <c r="A4" s="9"/>
      <c r="B4" s="63" t="s">
        <v>33</v>
      </c>
      <c r="C4" s="64"/>
      <c r="D4" s="10">
        <v>0.22</v>
      </c>
      <c r="E4" s="10"/>
      <c r="F4" s="10">
        <v>0.33</v>
      </c>
      <c r="G4" s="10"/>
      <c r="H4" s="10">
        <v>0.45</v>
      </c>
      <c r="I4" s="11"/>
      <c r="J4" s="11">
        <v>1</v>
      </c>
      <c r="K4" s="11"/>
      <c r="L4" s="11"/>
      <c r="M4" s="65" t="s">
        <v>33</v>
      </c>
      <c r="N4" s="66"/>
      <c r="O4" s="9">
        <v>0.4</v>
      </c>
      <c r="P4" s="9"/>
      <c r="Q4" s="9">
        <v>0.4</v>
      </c>
      <c r="R4" s="9"/>
      <c r="S4" s="9">
        <v>0.2</v>
      </c>
      <c r="T4" s="9"/>
      <c r="U4" s="9">
        <v>1</v>
      </c>
      <c r="V4" s="9"/>
      <c r="W4" s="11"/>
      <c r="X4" s="65" t="s">
        <v>33</v>
      </c>
      <c r="Y4" s="66"/>
      <c r="Z4" s="11">
        <v>0.5</v>
      </c>
      <c r="AA4" s="11"/>
      <c r="AB4" s="11">
        <v>0.5</v>
      </c>
      <c r="AC4" s="11"/>
      <c r="AD4" s="11">
        <v>1</v>
      </c>
      <c r="AE4" s="11"/>
      <c r="AF4" s="11"/>
      <c r="AG4" s="65" t="s">
        <v>33</v>
      </c>
      <c r="AH4" s="66"/>
      <c r="AI4" s="11">
        <v>0.4</v>
      </c>
      <c r="AJ4" s="11"/>
      <c r="AK4" s="11">
        <v>0.32</v>
      </c>
      <c r="AL4" s="11"/>
      <c r="AM4" s="11">
        <v>0.28000000000000003</v>
      </c>
      <c r="AN4" s="11"/>
      <c r="AO4" s="11">
        <v>1</v>
      </c>
      <c r="AP4" s="11"/>
      <c r="AQ4" s="11"/>
      <c r="AR4" s="11" t="s">
        <v>33</v>
      </c>
      <c r="AS4" s="11"/>
      <c r="AT4" s="11">
        <v>0.5</v>
      </c>
      <c r="AU4" s="11"/>
      <c r="AV4" s="11">
        <v>0.5</v>
      </c>
      <c r="AW4" s="11"/>
      <c r="AX4" s="11">
        <v>1</v>
      </c>
      <c r="AY4" s="11"/>
      <c r="AZ4" s="11"/>
      <c r="BA4" s="11" t="s">
        <v>33</v>
      </c>
      <c r="BB4" s="11"/>
      <c r="BC4" s="11">
        <v>0.22</v>
      </c>
      <c r="BD4" s="11"/>
      <c r="BE4" s="11">
        <v>0.22</v>
      </c>
      <c r="BF4" s="11"/>
      <c r="BG4" s="11">
        <v>0.56000000000000005</v>
      </c>
      <c r="BH4" s="11"/>
      <c r="BI4" s="11">
        <v>1</v>
      </c>
      <c r="BJ4" s="11"/>
      <c r="BK4" s="11"/>
      <c r="BL4" s="11" t="s">
        <v>33</v>
      </c>
      <c r="BM4" s="11"/>
      <c r="BN4" s="11">
        <v>1</v>
      </c>
      <c r="BO4" s="11"/>
      <c r="BP4" s="11">
        <v>1</v>
      </c>
      <c r="BQ4" s="11"/>
      <c r="BR4" s="11"/>
      <c r="BS4" s="11" t="s">
        <v>33</v>
      </c>
      <c r="BT4" s="11"/>
      <c r="BU4" s="11">
        <v>0.2</v>
      </c>
      <c r="BV4" s="11"/>
      <c r="BW4" s="11">
        <v>0.8</v>
      </c>
      <c r="BX4" s="12"/>
      <c r="BY4" s="12">
        <v>1</v>
      </c>
      <c r="BZ4" s="12"/>
      <c r="CA4" s="12"/>
    </row>
    <row r="5" spans="1:79" ht="11.1" customHeight="1">
      <c r="A5" s="9" t="s">
        <v>34</v>
      </c>
      <c r="B5" s="9" t="s">
        <v>35</v>
      </c>
      <c r="C5" s="9" t="s">
        <v>36</v>
      </c>
      <c r="D5" s="10" t="s">
        <v>37</v>
      </c>
      <c r="E5" s="10" t="s">
        <v>38</v>
      </c>
      <c r="F5" s="10" t="s">
        <v>37</v>
      </c>
      <c r="G5" s="10" t="s">
        <v>38</v>
      </c>
      <c r="H5" s="10" t="s">
        <v>37</v>
      </c>
      <c r="I5" s="10" t="s">
        <v>38</v>
      </c>
      <c r="J5" s="10" t="s">
        <v>39</v>
      </c>
      <c r="K5" s="10" t="s">
        <v>40</v>
      </c>
      <c r="L5" s="9" t="s">
        <v>34</v>
      </c>
      <c r="M5" s="9" t="s">
        <v>35</v>
      </c>
      <c r="N5" s="9" t="s">
        <v>36</v>
      </c>
      <c r="O5" s="9" t="s">
        <v>37</v>
      </c>
      <c r="P5" s="9" t="s">
        <v>38</v>
      </c>
      <c r="Q5" s="9" t="s">
        <v>37</v>
      </c>
      <c r="R5" s="9" t="s">
        <v>38</v>
      </c>
      <c r="S5" s="9" t="s">
        <v>37</v>
      </c>
      <c r="T5" s="9" t="s">
        <v>38</v>
      </c>
      <c r="U5" s="9" t="s">
        <v>39</v>
      </c>
      <c r="V5" s="9" t="s">
        <v>40</v>
      </c>
      <c r="W5" s="15" t="s">
        <v>34</v>
      </c>
      <c r="X5" s="16" t="s">
        <v>35</v>
      </c>
      <c r="Y5" s="16" t="s">
        <v>36</v>
      </c>
      <c r="Z5" s="9" t="s">
        <v>37</v>
      </c>
      <c r="AA5" s="9" t="s">
        <v>38</v>
      </c>
      <c r="AB5" s="9" t="s">
        <v>37</v>
      </c>
      <c r="AC5" s="9" t="s">
        <v>38</v>
      </c>
      <c r="AD5" s="9" t="s">
        <v>39</v>
      </c>
      <c r="AE5" s="9" t="s">
        <v>40</v>
      </c>
      <c r="AF5" s="15" t="s">
        <v>34</v>
      </c>
      <c r="AG5" s="16" t="s">
        <v>35</v>
      </c>
      <c r="AH5" s="16" t="s">
        <v>36</v>
      </c>
      <c r="AI5" s="9" t="s">
        <v>37</v>
      </c>
      <c r="AJ5" s="9" t="s">
        <v>38</v>
      </c>
      <c r="AK5" s="9" t="s">
        <v>37</v>
      </c>
      <c r="AL5" s="9" t="s">
        <v>38</v>
      </c>
      <c r="AM5" s="9" t="s">
        <v>37</v>
      </c>
      <c r="AN5" s="9" t="s">
        <v>38</v>
      </c>
      <c r="AO5" s="9" t="s">
        <v>39</v>
      </c>
      <c r="AP5" s="9" t="s">
        <v>40</v>
      </c>
      <c r="AQ5" s="11" t="s">
        <v>34</v>
      </c>
      <c r="AR5" s="11" t="s">
        <v>35</v>
      </c>
      <c r="AS5" s="11" t="s">
        <v>36</v>
      </c>
      <c r="AT5" s="11" t="s">
        <v>37</v>
      </c>
      <c r="AU5" s="11" t="s">
        <v>38</v>
      </c>
      <c r="AV5" s="11" t="s">
        <v>37</v>
      </c>
      <c r="AW5" s="11" t="s">
        <v>38</v>
      </c>
      <c r="AX5" s="11" t="s">
        <v>39</v>
      </c>
      <c r="AY5" s="11" t="s">
        <v>40</v>
      </c>
      <c r="AZ5" s="11" t="s">
        <v>34</v>
      </c>
      <c r="BA5" s="11" t="s">
        <v>35</v>
      </c>
      <c r="BB5" s="11" t="s">
        <v>36</v>
      </c>
      <c r="BC5" s="11" t="s">
        <v>37</v>
      </c>
      <c r="BD5" s="11" t="s">
        <v>38</v>
      </c>
      <c r="BE5" s="11" t="s">
        <v>37</v>
      </c>
      <c r="BF5" s="11" t="s">
        <v>38</v>
      </c>
      <c r="BG5" s="11" t="s">
        <v>37</v>
      </c>
      <c r="BH5" s="11" t="s">
        <v>38</v>
      </c>
      <c r="BI5" s="11" t="s">
        <v>39</v>
      </c>
      <c r="BJ5" s="11" t="s">
        <v>40</v>
      </c>
      <c r="BK5" s="11" t="s">
        <v>34</v>
      </c>
      <c r="BL5" s="11" t="s">
        <v>35</v>
      </c>
      <c r="BM5" s="11" t="s">
        <v>36</v>
      </c>
      <c r="BN5" s="11" t="s">
        <v>37</v>
      </c>
      <c r="BO5" s="11" t="s">
        <v>38</v>
      </c>
      <c r="BP5" s="11" t="s">
        <v>39</v>
      </c>
      <c r="BQ5" s="11" t="s">
        <v>40</v>
      </c>
      <c r="BR5" s="11" t="s">
        <v>34</v>
      </c>
      <c r="BS5" s="11" t="s">
        <v>35</v>
      </c>
      <c r="BT5" s="11" t="s">
        <v>36</v>
      </c>
      <c r="BU5" s="11" t="s">
        <v>37</v>
      </c>
      <c r="BV5" s="11" t="s">
        <v>38</v>
      </c>
      <c r="BW5" s="11" t="s">
        <v>37</v>
      </c>
      <c r="BX5" s="11" t="s">
        <v>38</v>
      </c>
      <c r="BY5" s="11" t="s">
        <v>39</v>
      </c>
      <c r="BZ5" s="11" t="s">
        <v>40</v>
      </c>
      <c r="CA5" s="11" t="s">
        <v>41</v>
      </c>
    </row>
    <row r="6" spans="1:79" ht="11.1" customHeight="1" thickBot="1">
      <c r="A6" s="17">
        <v>1</v>
      </c>
      <c r="B6" s="18" t="s">
        <v>42</v>
      </c>
      <c r="C6" s="18" t="s">
        <v>43</v>
      </c>
      <c r="D6" s="19">
        <v>17.25</v>
      </c>
      <c r="E6" s="12"/>
      <c r="F6" s="20">
        <v>18.25</v>
      </c>
      <c r="G6" s="12"/>
      <c r="H6" s="20">
        <v>11.5</v>
      </c>
      <c r="I6" s="12"/>
      <c r="J6" s="20">
        <f>MAX(D6,E6)*0.22+MAX(F6,G6)*0.33+MAX(H6,I6)*0.45</f>
        <v>14.9925</v>
      </c>
      <c r="K6" s="21" t="str">
        <f>IF(AND(MIN(MAX(D6:E6),MAX(F6:G6),MAX(H6:I6))&gt;=6,J6&gt;=12),"V",IF(AND(J6&gt;=8,MIN(MAX(D6:E6),MAX(F6:G6),MAX(H6:I6))&gt;=6,CA6&gt;=12),"VPC",IF(J6&gt;=6,"NV","RF")))</f>
        <v>V</v>
      </c>
      <c r="L6" s="22">
        <v>1</v>
      </c>
      <c r="M6" s="23" t="s">
        <v>42</v>
      </c>
      <c r="N6" s="23" t="s">
        <v>43</v>
      </c>
      <c r="O6" s="20">
        <v>18</v>
      </c>
      <c r="P6" s="12"/>
      <c r="Q6" s="20">
        <v>15.5</v>
      </c>
      <c r="R6" s="12"/>
      <c r="S6" s="20">
        <v>17</v>
      </c>
      <c r="T6" s="12"/>
      <c r="U6" s="20">
        <f>MAX(O6,P6)*0.4+MAX(Q6,R6)*0.4+MAX(S6,T6)*0.2</f>
        <v>16.8</v>
      </c>
      <c r="V6" s="12" t="str">
        <f>IF(AND(MIN(MAX(O6:P6),MAX(Q6:R6),MAX(S6:T6))&gt;=6,U6&gt;=12),"V",IF(AND(U6&gt;=8,MIN(MAX(O6:P6),MAX(Q6:R6),MAX(S6:T6))&gt;=6,CA6&gt;=12),"VPC",IF(U6&gt;=6,"NV","RF")))</f>
        <v>V</v>
      </c>
      <c r="W6" s="22">
        <v>1</v>
      </c>
      <c r="X6" s="23" t="s">
        <v>42</v>
      </c>
      <c r="Y6" s="23" t="s">
        <v>43</v>
      </c>
      <c r="Z6" s="24">
        <v>16.375</v>
      </c>
      <c r="AA6" s="25"/>
      <c r="AB6" s="24">
        <v>14.324999999999999</v>
      </c>
      <c r="AC6" s="25"/>
      <c r="AD6" s="24">
        <f>MAX(Z6,AA6)*0.5+MAX(AB6,AC6)*0.5</f>
        <v>15.35</v>
      </c>
      <c r="AE6" s="25" t="str">
        <f>IF(AND(MIN(MAX(Z6:AA6),MAX(AB6:AC6))&gt;=6,AD6&gt;=12),"V",IF(AND(AD6&gt;=8,MIN(MAX(Z6:AA6),MAX(AB6:AC6))&gt;=6,CA6&gt;=12),"VPC",IF(AD6&gt;=6,"NV","RF")))</f>
        <v>V</v>
      </c>
      <c r="AF6" s="22">
        <v>1</v>
      </c>
      <c r="AG6" s="23" t="s">
        <v>42</v>
      </c>
      <c r="AH6" s="23" t="s">
        <v>43</v>
      </c>
      <c r="AI6" s="20">
        <v>16</v>
      </c>
      <c r="AJ6" s="12"/>
      <c r="AK6" s="19">
        <v>9.5</v>
      </c>
      <c r="AL6" s="12"/>
      <c r="AM6" s="20">
        <v>14.3</v>
      </c>
      <c r="AN6" s="12"/>
      <c r="AO6" s="20">
        <f>MAX(AI6,AJ6)*0.4+MAX(AK6,AL6)*0.32+MAX(AM6,AN6)*0.28</f>
        <v>13.444000000000003</v>
      </c>
      <c r="AP6" s="12" t="str">
        <f>IF(AND(MIN(MAX(AI6:AJ6),MAX(AK6:AL6),MAX(AM6:AN6))&gt;=6,AO6&gt;=12),"V",IF(AND(AO6&gt;=AP128,MIN(MAX(AI6:AJ6),MAX(AK6:AL6),MAX(AM6:AN6))&gt;=6,CA6&gt;=12),"VPC",IF(AO6&gt;=6,"NV","RF")))</f>
        <v>V</v>
      </c>
      <c r="AQ6" s="17">
        <v>1</v>
      </c>
      <c r="AR6" s="18" t="s">
        <v>42</v>
      </c>
      <c r="AS6" s="18" t="s">
        <v>43</v>
      </c>
      <c r="AT6" s="20">
        <v>15.55</v>
      </c>
      <c r="AU6" s="12"/>
      <c r="AV6" s="20">
        <v>16.774999999999999</v>
      </c>
      <c r="AW6" s="12"/>
      <c r="AX6" s="20">
        <f>MAX(AT6,AU6)*0.5+MAX(AV6,AW6)*0.5</f>
        <v>16.162500000000001</v>
      </c>
      <c r="AY6" s="12" t="str">
        <f>IF(AND(MIN(MAX(AT6:AU6),MAX(AV6:AW6))&gt;=6,AX6&gt;=12),"V",IF(AND(AX6&gt;=8,MIN(MAX(AT6:AU6),MAX(AV6:AW6))&gt;=6,CA6&gt;=12),"VPC",IF(AX6&gt;=6,"NV","RF")))</f>
        <v>V</v>
      </c>
      <c r="AZ6" s="22">
        <v>1</v>
      </c>
      <c r="BA6" s="23" t="s">
        <v>42</v>
      </c>
      <c r="BB6" s="23" t="s">
        <v>43</v>
      </c>
      <c r="BC6" s="20">
        <v>17</v>
      </c>
      <c r="BD6" s="12"/>
      <c r="BE6" s="20">
        <v>15.5</v>
      </c>
      <c r="BF6" s="12"/>
      <c r="BG6" s="20">
        <v>14.2</v>
      </c>
      <c r="BH6" s="12"/>
      <c r="BI6" s="20">
        <f>BC6*0.22+BE6*0.22+BG6*0.56</f>
        <v>15.102</v>
      </c>
      <c r="BJ6" s="12" t="str">
        <f>IF(AND(MIN(MAX(BC6:BD6),MAX(BE6:BF6),MAX(BG6:BH6))&gt;=6,BI6&gt;=12),"V",IF(AND(BI6&gt;=BJ128,MIN(MAX(BC6:BD6),MAX(BE6:BF6),MAX(BG6:BH6))&gt;=6,CA6&gt;=12),"VPC",IF(BI6&gt;=6,"NV","RF")))</f>
        <v>V</v>
      </c>
      <c r="BK6" s="22">
        <v>1</v>
      </c>
      <c r="BL6" s="23" t="s">
        <v>42</v>
      </c>
      <c r="BM6" s="23" t="s">
        <v>43</v>
      </c>
      <c r="BN6" s="20">
        <v>17</v>
      </c>
      <c r="BO6" s="12"/>
      <c r="BP6" s="20">
        <v>17</v>
      </c>
      <c r="BQ6" s="12" t="s">
        <v>44</v>
      </c>
      <c r="BR6" s="17">
        <v>1</v>
      </c>
      <c r="BS6" s="18" t="s">
        <v>42</v>
      </c>
      <c r="BT6" s="18" t="s">
        <v>43</v>
      </c>
      <c r="BU6" s="20">
        <v>16.5</v>
      </c>
      <c r="BV6" s="12"/>
      <c r="BW6" s="20">
        <v>16.5</v>
      </c>
      <c r="BX6" s="12"/>
      <c r="BY6" s="20">
        <f xml:space="preserve"> BU6*0.2+BW6*0.8</f>
        <v>16.5</v>
      </c>
      <c r="BZ6" s="12" t="s">
        <v>44</v>
      </c>
      <c r="CA6" s="20">
        <f>AVERAGE(J6,U6,AD6,AO6,AX6,BI6,BP6,BY6)</f>
        <v>15.668875</v>
      </c>
    </row>
    <row r="7" spans="1:79" ht="11.1" customHeight="1" thickBot="1">
      <c r="A7" s="17">
        <v>2</v>
      </c>
      <c r="B7" s="18" t="s">
        <v>45</v>
      </c>
      <c r="C7" s="18" t="s">
        <v>46</v>
      </c>
      <c r="D7" s="19">
        <v>12.25</v>
      </c>
      <c r="E7" s="12"/>
      <c r="F7" s="20">
        <v>11.25</v>
      </c>
      <c r="G7" s="12"/>
      <c r="H7" s="20">
        <v>14.7</v>
      </c>
      <c r="I7" s="12"/>
      <c r="J7" s="20">
        <f t="shared" ref="J7:J68" si="0">MAX(D7,E7)*0.22+MAX(F7,G7)*0.33+MAX(H7,I7)*0.45</f>
        <v>13.022500000000001</v>
      </c>
      <c r="K7" s="21" t="str">
        <f t="shared" ref="K7:K68" si="1">IF(AND(MIN(MAX(D7:E7),MAX(F7:G7),MAX(H7:I7))&gt;=6,J7&gt;=12),"V",IF(AND(J7&gt;=8,MIN(MAX(D7:E7),MAX(F7:G7),MAX(H7:I7))&gt;=6,CA7&gt;=12),"VPC",IF(J7&gt;=6,"NV","RF")))</f>
        <v>V</v>
      </c>
      <c r="L7" s="17">
        <v>2</v>
      </c>
      <c r="M7" s="18" t="s">
        <v>45</v>
      </c>
      <c r="N7" s="18" t="s">
        <v>46</v>
      </c>
      <c r="O7" s="20">
        <v>11.5</v>
      </c>
      <c r="P7" s="12">
        <v>12</v>
      </c>
      <c r="Q7" s="20">
        <v>7</v>
      </c>
      <c r="R7" s="12">
        <v>12</v>
      </c>
      <c r="S7" s="20">
        <v>16</v>
      </c>
      <c r="T7" s="12"/>
      <c r="U7" s="20">
        <f t="shared" ref="U7:U68" si="2">MAX(O7,P7)*0.4+MAX(Q7,R7)*0.4+MAX(S7,T7)*0.2</f>
        <v>12.8</v>
      </c>
      <c r="V7" s="12" t="str">
        <f t="shared" ref="V7:V68" si="3">IF(AND(MIN(MAX(O7:P7),MAX(Q7:R7),MAX(S7:T7))&gt;=6,U7&gt;=12),"V",IF(AND(U7&gt;=8,MIN(MAX(O7:P7),MAX(Q7:R7),MAX(S7:T7))&gt;=6,CA7&gt;=12),"VPC",IF(U7&gt;=6,"NV","RF")))</f>
        <v>V</v>
      </c>
      <c r="W7" s="17">
        <v>2</v>
      </c>
      <c r="X7" s="18" t="s">
        <v>45</v>
      </c>
      <c r="Y7" s="18" t="s">
        <v>46</v>
      </c>
      <c r="Z7" s="24">
        <v>12.924999999999999</v>
      </c>
      <c r="AA7" s="25"/>
      <c r="AB7" s="24">
        <v>13.25</v>
      </c>
      <c r="AC7" s="25"/>
      <c r="AD7" s="24">
        <f>MAX(Z7,AA7)*0.5+MAX(AB7,AC7)*0.5</f>
        <v>13.087499999999999</v>
      </c>
      <c r="AE7" s="25" t="str">
        <f t="shared" ref="AE7:AE68" si="4">IF(AND(MIN(MAX(Z7:AA7),MAX(AB7:AC7))&gt;=6,AD7&gt;=12),"V",IF(AND(AD7&gt;=8,MIN(MAX(Z7:AA7),MAX(AB7:AC7))&gt;=6,CA7&gt;=12),"VPC",IF(AD7&gt;=6,"NV","RF")))</f>
        <v>V</v>
      </c>
      <c r="AF7" s="17">
        <v>2</v>
      </c>
      <c r="AG7" s="18" t="s">
        <v>45</v>
      </c>
      <c r="AH7" s="18" t="s">
        <v>46</v>
      </c>
      <c r="AI7" s="20">
        <v>12.13</v>
      </c>
      <c r="AJ7" s="12"/>
      <c r="AK7" s="19">
        <v>8.5</v>
      </c>
      <c r="AL7" s="12"/>
      <c r="AM7" s="20">
        <v>9.4</v>
      </c>
      <c r="AN7" s="12"/>
      <c r="AO7" s="20">
        <f t="shared" ref="AO7:AO68" si="5">MAX(AI7,AJ7)*0.4+MAX(AK7,AL7)*0.32+MAX(AM7,AN7)*0.28</f>
        <v>10.204000000000001</v>
      </c>
      <c r="AP7" s="12" t="str">
        <f t="shared" ref="AP7:AP68" si="6">IF(AND(MIN(MAX(AI7:AJ7),MAX(AK7:AL7),MAX(AM7:AN7))&gt;=6,AO7&gt;=12),"V",IF(AND(AO7&gt;=AP129,MIN(MAX(AI7:AJ7),MAX(AK7:AL7),MAX(AM7:AN7))&gt;=6,CA7&gt;=12),"VPC",IF(AO7&gt;=6,"NV","RF")))</f>
        <v>VPC</v>
      </c>
      <c r="AQ7" s="22">
        <v>2</v>
      </c>
      <c r="AR7" s="23" t="s">
        <v>45</v>
      </c>
      <c r="AS7" s="23" t="s">
        <v>46</v>
      </c>
      <c r="AT7" s="20">
        <v>15.3</v>
      </c>
      <c r="AU7" s="12"/>
      <c r="AV7" s="20">
        <v>13.375</v>
      </c>
      <c r="AW7" s="12"/>
      <c r="AX7" s="20">
        <f t="shared" ref="AX7:AX68" si="7">MAX(AT7,AU7)*0.5+MAX(AV7,AW7)*0.5</f>
        <v>14.3375</v>
      </c>
      <c r="AY7" s="12" t="str">
        <f t="shared" ref="AY7:AY68" si="8">IF(AND(MIN(MAX(AT7:AU7),MAX(AV7:AW7))&gt;=6,AX7&gt;=12),"V",IF(AND(AX7&gt;=8,MIN(MAX(AT7:AU7),MAX(AV7:AW7))&gt;=6,CA7&gt;=12),"VPC",IF(AX7&gt;=6,"NV","RF")))</f>
        <v>V</v>
      </c>
      <c r="AZ7" s="17">
        <v>2</v>
      </c>
      <c r="BA7" s="18" t="s">
        <v>45</v>
      </c>
      <c r="BB7" s="18" t="s">
        <v>46</v>
      </c>
      <c r="BC7" s="20">
        <v>16.25</v>
      </c>
      <c r="BD7" s="12"/>
      <c r="BE7" s="20">
        <v>14.5</v>
      </c>
      <c r="BF7" s="12"/>
      <c r="BG7" s="20">
        <v>14.2</v>
      </c>
      <c r="BH7" s="12"/>
      <c r="BI7" s="20">
        <f t="shared" ref="BI7:BI68" si="9">BC7*0.22+BE7*0.22+BG7*0.56</f>
        <v>14.717000000000001</v>
      </c>
      <c r="BJ7" s="12" t="str">
        <f t="shared" ref="BJ7:BJ68" si="10">IF(AND(MIN(MAX(BC7:BD7),MAX(BE7:BF7),MAX(BG7:BH7))&gt;=6,BI7&gt;=12),"V",IF(AND(BI7&gt;=BJ129,MIN(MAX(BC7:BD7),MAX(BE7:BF7),MAX(BG7:BH7))&gt;=6,CA7&gt;=12),"VPC",IF(BI7&gt;=6,"NV","RF")))</f>
        <v>V</v>
      </c>
      <c r="BK7" s="17">
        <v>2</v>
      </c>
      <c r="BL7" s="18" t="s">
        <v>45</v>
      </c>
      <c r="BM7" s="18" t="s">
        <v>46</v>
      </c>
      <c r="BN7" s="20">
        <v>17</v>
      </c>
      <c r="BO7" s="12"/>
      <c r="BP7" s="20">
        <v>17</v>
      </c>
      <c r="BQ7" s="12" t="s">
        <v>44</v>
      </c>
      <c r="BR7" s="22">
        <v>2</v>
      </c>
      <c r="BS7" s="23" t="s">
        <v>45</v>
      </c>
      <c r="BT7" s="23" t="s">
        <v>46</v>
      </c>
      <c r="BU7" s="20">
        <v>15.5</v>
      </c>
      <c r="BV7" s="12"/>
      <c r="BW7" s="20">
        <v>17</v>
      </c>
      <c r="BX7" s="12"/>
      <c r="BY7" s="20">
        <f t="shared" ref="BY7:BY68" si="11" xml:space="preserve"> BU7*0.2+BW7*0.8</f>
        <v>16.700000000000003</v>
      </c>
      <c r="BZ7" s="12" t="s">
        <v>44</v>
      </c>
      <c r="CA7" s="20">
        <f t="shared" ref="CA7:CA68" si="12">AVERAGE(J7,U7,AD7,AO7,AX7,BI7,BP7,BY7)</f>
        <v>13.9835625</v>
      </c>
    </row>
    <row r="8" spans="1:79" ht="11.1" customHeight="1" thickBot="1">
      <c r="A8" s="17">
        <v>3</v>
      </c>
      <c r="B8" s="18" t="s">
        <v>47</v>
      </c>
      <c r="C8" s="18" t="s">
        <v>48</v>
      </c>
      <c r="D8" s="19">
        <v>6.25</v>
      </c>
      <c r="E8" s="12">
        <v>2</v>
      </c>
      <c r="F8" s="20">
        <v>8.75</v>
      </c>
      <c r="G8" s="12">
        <v>12</v>
      </c>
      <c r="H8" s="20">
        <v>16.8</v>
      </c>
      <c r="I8" s="12"/>
      <c r="J8" s="20">
        <f t="shared" si="0"/>
        <v>12.895</v>
      </c>
      <c r="K8" s="21" t="str">
        <f t="shared" si="1"/>
        <v>V</v>
      </c>
      <c r="L8" s="17">
        <v>3</v>
      </c>
      <c r="M8" s="18" t="s">
        <v>47</v>
      </c>
      <c r="N8" s="18" t="s">
        <v>48</v>
      </c>
      <c r="O8" s="20">
        <v>12</v>
      </c>
      <c r="P8" s="12"/>
      <c r="Q8" s="20">
        <v>11.5</v>
      </c>
      <c r="R8" s="12"/>
      <c r="S8" s="20">
        <v>14</v>
      </c>
      <c r="T8" s="12"/>
      <c r="U8" s="20">
        <f t="shared" si="2"/>
        <v>12.200000000000003</v>
      </c>
      <c r="V8" s="12" t="str">
        <f t="shared" si="3"/>
        <v>V</v>
      </c>
      <c r="W8" s="17">
        <v>3</v>
      </c>
      <c r="X8" s="18" t="s">
        <v>47</v>
      </c>
      <c r="Y8" s="18" t="s">
        <v>48</v>
      </c>
      <c r="Z8" s="24">
        <v>13.124999999999998</v>
      </c>
      <c r="AA8" s="25"/>
      <c r="AB8" s="24">
        <v>14.674999999999997</v>
      </c>
      <c r="AC8" s="26"/>
      <c r="AD8" s="24">
        <f t="shared" ref="AD8:AD68" si="13">MAX(Z8,AA8)*0.5+MAX(AB8,AC8)*0.5</f>
        <v>13.899999999999999</v>
      </c>
      <c r="AE8" s="25" t="str">
        <f t="shared" si="4"/>
        <v>V</v>
      </c>
      <c r="AF8" s="17">
        <v>3</v>
      </c>
      <c r="AG8" s="18" t="s">
        <v>47</v>
      </c>
      <c r="AH8" s="18" t="s">
        <v>48</v>
      </c>
      <c r="AI8" s="20">
        <v>14.22</v>
      </c>
      <c r="AJ8" s="12"/>
      <c r="AK8" s="19">
        <v>3.5</v>
      </c>
      <c r="AL8" s="12">
        <v>8</v>
      </c>
      <c r="AM8" s="20">
        <v>12.2</v>
      </c>
      <c r="AN8" s="12"/>
      <c r="AO8" s="20">
        <f t="shared" si="5"/>
        <v>11.664000000000001</v>
      </c>
      <c r="AP8" s="12" t="str">
        <f t="shared" si="6"/>
        <v>VPC</v>
      </c>
      <c r="AQ8" s="17">
        <v>3</v>
      </c>
      <c r="AR8" s="18" t="s">
        <v>47</v>
      </c>
      <c r="AS8" s="18" t="s">
        <v>48</v>
      </c>
      <c r="AT8" s="20">
        <v>15.25</v>
      </c>
      <c r="AU8" s="12"/>
      <c r="AV8" s="20">
        <v>12.975</v>
      </c>
      <c r="AW8" s="12"/>
      <c r="AX8" s="20">
        <f t="shared" si="7"/>
        <v>14.112500000000001</v>
      </c>
      <c r="AY8" s="12" t="str">
        <f t="shared" si="8"/>
        <v>V</v>
      </c>
      <c r="AZ8" s="17">
        <v>3</v>
      </c>
      <c r="BA8" s="18" t="s">
        <v>47</v>
      </c>
      <c r="BB8" s="18" t="s">
        <v>48</v>
      </c>
      <c r="BC8" s="20">
        <v>17</v>
      </c>
      <c r="BD8" s="12"/>
      <c r="BE8" s="20">
        <v>12.5</v>
      </c>
      <c r="BF8" s="12"/>
      <c r="BG8" s="20">
        <v>13.6</v>
      </c>
      <c r="BH8" s="12"/>
      <c r="BI8" s="20">
        <f t="shared" si="9"/>
        <v>14.106000000000002</v>
      </c>
      <c r="BJ8" s="12" t="str">
        <f t="shared" si="10"/>
        <v>V</v>
      </c>
      <c r="BK8" s="17">
        <v>3</v>
      </c>
      <c r="BL8" s="18" t="s">
        <v>47</v>
      </c>
      <c r="BM8" s="18" t="s">
        <v>48</v>
      </c>
      <c r="BN8" s="20">
        <v>17</v>
      </c>
      <c r="BO8" s="12"/>
      <c r="BP8" s="20">
        <v>17</v>
      </c>
      <c r="BQ8" s="12" t="s">
        <v>44</v>
      </c>
      <c r="BR8" s="17">
        <v>3</v>
      </c>
      <c r="BS8" s="18" t="s">
        <v>47</v>
      </c>
      <c r="BT8" s="18" t="s">
        <v>48</v>
      </c>
      <c r="BU8" s="20">
        <v>15.5</v>
      </c>
      <c r="BV8" s="12"/>
      <c r="BW8" s="20">
        <v>17</v>
      </c>
      <c r="BX8" s="12"/>
      <c r="BY8" s="20">
        <f t="shared" si="11"/>
        <v>16.700000000000003</v>
      </c>
      <c r="BZ8" s="12" t="s">
        <v>44</v>
      </c>
      <c r="CA8" s="20">
        <f t="shared" si="12"/>
        <v>14.0721875</v>
      </c>
    </row>
    <row r="9" spans="1:79" ht="11.1" customHeight="1" thickBot="1">
      <c r="A9" s="17">
        <v>4</v>
      </c>
      <c r="B9" s="27" t="s">
        <v>49</v>
      </c>
      <c r="C9" s="27" t="s">
        <v>50</v>
      </c>
      <c r="D9" s="19">
        <v>8.75</v>
      </c>
      <c r="E9" s="12">
        <v>10</v>
      </c>
      <c r="F9" s="20">
        <v>8.75</v>
      </c>
      <c r="G9" s="12">
        <v>12</v>
      </c>
      <c r="H9" s="20">
        <v>14</v>
      </c>
      <c r="I9" s="12"/>
      <c r="J9" s="20">
        <f t="shared" si="0"/>
        <v>12.46</v>
      </c>
      <c r="K9" s="21" t="str">
        <f t="shared" si="1"/>
        <v>V</v>
      </c>
      <c r="L9" s="17">
        <v>4</v>
      </c>
      <c r="M9" s="27" t="s">
        <v>49</v>
      </c>
      <c r="N9" s="27" t="s">
        <v>50</v>
      </c>
      <c r="O9" s="20">
        <v>11.5</v>
      </c>
      <c r="P9" s="12">
        <v>11.5</v>
      </c>
      <c r="Q9" s="20">
        <v>7.75</v>
      </c>
      <c r="R9" s="12">
        <v>12</v>
      </c>
      <c r="S9" s="20">
        <v>16</v>
      </c>
      <c r="T9" s="12"/>
      <c r="U9" s="20">
        <f t="shared" si="2"/>
        <v>12.600000000000001</v>
      </c>
      <c r="V9" s="12" t="str">
        <f t="shared" si="3"/>
        <v>V</v>
      </c>
      <c r="W9" s="17">
        <v>4</v>
      </c>
      <c r="X9" s="27" t="s">
        <v>49</v>
      </c>
      <c r="Y9" s="27" t="s">
        <v>50</v>
      </c>
      <c r="Z9" s="24">
        <v>10.725</v>
      </c>
      <c r="AA9" s="25">
        <v>12</v>
      </c>
      <c r="AB9" s="24">
        <v>11.049999999999999</v>
      </c>
      <c r="AC9" s="25">
        <v>12</v>
      </c>
      <c r="AD9" s="24">
        <f t="shared" si="13"/>
        <v>12</v>
      </c>
      <c r="AE9" s="25" t="str">
        <f t="shared" si="4"/>
        <v>V</v>
      </c>
      <c r="AF9" s="17">
        <v>4</v>
      </c>
      <c r="AG9" s="27" t="s">
        <v>49</v>
      </c>
      <c r="AH9" s="27" t="s">
        <v>50</v>
      </c>
      <c r="AI9" s="20">
        <v>13.07</v>
      </c>
      <c r="AJ9" s="12"/>
      <c r="AK9" s="19">
        <v>9</v>
      </c>
      <c r="AL9" s="12">
        <v>12</v>
      </c>
      <c r="AM9" s="20">
        <v>10.1</v>
      </c>
      <c r="AN9" s="12">
        <v>12</v>
      </c>
      <c r="AO9" s="20">
        <f t="shared" si="5"/>
        <v>12.428000000000001</v>
      </c>
      <c r="AP9" s="12" t="str">
        <f t="shared" si="6"/>
        <v>V</v>
      </c>
      <c r="AQ9" s="17">
        <v>4</v>
      </c>
      <c r="AR9" s="27" t="s">
        <v>49</v>
      </c>
      <c r="AS9" s="27" t="s">
        <v>50</v>
      </c>
      <c r="AT9" s="20">
        <v>15.35</v>
      </c>
      <c r="AU9" s="12"/>
      <c r="AV9" s="20">
        <v>16.399999999999999</v>
      </c>
      <c r="AW9" s="12"/>
      <c r="AX9" s="20">
        <f t="shared" si="7"/>
        <v>15.875</v>
      </c>
      <c r="AY9" s="12" t="str">
        <f t="shared" si="8"/>
        <v>V</v>
      </c>
      <c r="AZ9" s="17">
        <v>4</v>
      </c>
      <c r="BA9" s="27" t="s">
        <v>49</v>
      </c>
      <c r="BB9" s="27" t="s">
        <v>50</v>
      </c>
      <c r="BC9" s="20">
        <v>13</v>
      </c>
      <c r="BD9" s="12"/>
      <c r="BE9" s="20">
        <v>12</v>
      </c>
      <c r="BF9" s="12"/>
      <c r="BG9" s="20">
        <v>14</v>
      </c>
      <c r="BH9" s="12"/>
      <c r="BI9" s="20">
        <f t="shared" si="9"/>
        <v>13.34</v>
      </c>
      <c r="BJ9" s="12" t="str">
        <f t="shared" si="10"/>
        <v>V</v>
      </c>
      <c r="BK9" s="17">
        <v>4</v>
      </c>
      <c r="BL9" s="27" t="s">
        <v>49</v>
      </c>
      <c r="BM9" s="27" t="s">
        <v>50</v>
      </c>
      <c r="BN9" s="20">
        <v>15.5</v>
      </c>
      <c r="BO9" s="12"/>
      <c r="BP9" s="20">
        <v>15.5</v>
      </c>
      <c r="BQ9" s="12" t="s">
        <v>44</v>
      </c>
      <c r="BR9" s="17">
        <v>4</v>
      </c>
      <c r="BS9" s="27" t="s">
        <v>49</v>
      </c>
      <c r="BT9" s="27" t="s">
        <v>50</v>
      </c>
      <c r="BU9" s="20">
        <v>15.5</v>
      </c>
      <c r="BV9" s="12"/>
      <c r="BW9" s="20">
        <v>16</v>
      </c>
      <c r="BX9" s="12"/>
      <c r="BY9" s="20">
        <f t="shared" si="11"/>
        <v>15.9</v>
      </c>
      <c r="BZ9" s="12" t="s">
        <v>44</v>
      </c>
      <c r="CA9" s="20">
        <f t="shared" si="12"/>
        <v>13.762875000000001</v>
      </c>
    </row>
    <row r="10" spans="1:79" ht="11.1" customHeight="1" thickBot="1">
      <c r="A10" s="17">
        <v>5</v>
      </c>
      <c r="B10" s="18" t="s">
        <v>51</v>
      </c>
      <c r="C10" s="18" t="s">
        <v>52</v>
      </c>
      <c r="D10" s="19">
        <v>15.75</v>
      </c>
      <c r="E10" s="12"/>
      <c r="F10" s="20">
        <v>11.75</v>
      </c>
      <c r="G10" s="12"/>
      <c r="H10" s="20">
        <v>12</v>
      </c>
      <c r="I10" s="12"/>
      <c r="J10" s="20">
        <f t="shared" si="0"/>
        <v>12.7425</v>
      </c>
      <c r="K10" s="21" t="str">
        <f t="shared" si="1"/>
        <v>V</v>
      </c>
      <c r="L10" s="17">
        <v>5</v>
      </c>
      <c r="M10" s="18" t="s">
        <v>51</v>
      </c>
      <c r="N10" s="18" t="s">
        <v>52</v>
      </c>
      <c r="O10" s="20">
        <v>14.5</v>
      </c>
      <c r="P10" s="12"/>
      <c r="Q10" s="20">
        <v>11</v>
      </c>
      <c r="R10" s="12"/>
      <c r="S10" s="20">
        <v>17</v>
      </c>
      <c r="T10" s="12"/>
      <c r="U10" s="20">
        <f t="shared" si="2"/>
        <v>13.600000000000001</v>
      </c>
      <c r="V10" s="12" t="str">
        <f t="shared" si="3"/>
        <v>V</v>
      </c>
      <c r="W10" s="17">
        <v>5</v>
      </c>
      <c r="X10" s="18" t="s">
        <v>51</v>
      </c>
      <c r="Y10" s="18" t="s">
        <v>52</v>
      </c>
      <c r="Z10" s="24">
        <v>14.25</v>
      </c>
      <c r="AA10" s="25"/>
      <c r="AB10" s="24">
        <v>14.5</v>
      </c>
      <c r="AC10" s="25"/>
      <c r="AD10" s="24">
        <f t="shared" si="13"/>
        <v>14.375</v>
      </c>
      <c r="AE10" s="25" t="str">
        <f t="shared" si="4"/>
        <v>V</v>
      </c>
      <c r="AF10" s="17">
        <v>5</v>
      </c>
      <c r="AG10" s="18" t="s">
        <v>51</v>
      </c>
      <c r="AH10" s="18" t="s">
        <v>52</v>
      </c>
      <c r="AI10" s="20">
        <v>16.2</v>
      </c>
      <c r="AJ10" s="12"/>
      <c r="AK10" s="19">
        <v>8</v>
      </c>
      <c r="AL10" s="12">
        <v>11.5</v>
      </c>
      <c r="AM10" s="20">
        <v>9.4</v>
      </c>
      <c r="AN10" s="12">
        <v>12</v>
      </c>
      <c r="AO10" s="20">
        <f t="shared" si="5"/>
        <v>13.52</v>
      </c>
      <c r="AP10" s="12" t="str">
        <f t="shared" si="6"/>
        <v>V</v>
      </c>
      <c r="AQ10" s="17">
        <v>5</v>
      </c>
      <c r="AR10" s="18" t="s">
        <v>51</v>
      </c>
      <c r="AS10" s="18" t="s">
        <v>52</v>
      </c>
      <c r="AT10" s="20">
        <v>14.45</v>
      </c>
      <c r="AU10" s="12"/>
      <c r="AV10" s="20">
        <v>16.725000000000001</v>
      </c>
      <c r="AW10" s="12"/>
      <c r="AX10" s="20">
        <f t="shared" si="7"/>
        <v>15.5875</v>
      </c>
      <c r="AY10" s="12" t="str">
        <f t="shared" si="8"/>
        <v>V</v>
      </c>
      <c r="AZ10" s="17">
        <v>5</v>
      </c>
      <c r="BA10" s="18" t="s">
        <v>51</v>
      </c>
      <c r="BB10" s="18" t="s">
        <v>52</v>
      </c>
      <c r="BC10" s="20">
        <v>17.25</v>
      </c>
      <c r="BD10" s="12"/>
      <c r="BE10" s="20">
        <v>15.5</v>
      </c>
      <c r="BF10" s="12"/>
      <c r="BG10" s="20">
        <v>15.2</v>
      </c>
      <c r="BH10" s="12"/>
      <c r="BI10" s="20">
        <f t="shared" si="9"/>
        <v>15.717000000000001</v>
      </c>
      <c r="BJ10" s="12" t="str">
        <f t="shared" si="10"/>
        <v>V</v>
      </c>
      <c r="BK10" s="17">
        <v>5</v>
      </c>
      <c r="BL10" s="18" t="s">
        <v>51</v>
      </c>
      <c r="BM10" s="18" t="s">
        <v>52</v>
      </c>
      <c r="BN10" s="20">
        <v>17</v>
      </c>
      <c r="BO10" s="12"/>
      <c r="BP10" s="20">
        <v>17</v>
      </c>
      <c r="BQ10" s="12" t="s">
        <v>44</v>
      </c>
      <c r="BR10" s="17">
        <v>5</v>
      </c>
      <c r="BS10" s="18" t="s">
        <v>51</v>
      </c>
      <c r="BT10" s="18" t="s">
        <v>52</v>
      </c>
      <c r="BU10" s="20">
        <v>15.5</v>
      </c>
      <c r="BV10" s="12"/>
      <c r="BW10" s="20">
        <v>16.5</v>
      </c>
      <c r="BX10" s="12"/>
      <c r="BY10" s="20">
        <f t="shared" si="11"/>
        <v>16.3</v>
      </c>
      <c r="BZ10" s="12" t="s">
        <v>44</v>
      </c>
      <c r="CA10" s="20">
        <f t="shared" si="12"/>
        <v>14.85525</v>
      </c>
    </row>
    <row r="11" spans="1:79" ht="11.1" customHeight="1" thickBot="1">
      <c r="A11" s="17">
        <v>6</v>
      </c>
      <c r="B11" s="18" t="s">
        <v>53</v>
      </c>
      <c r="C11" s="18" t="s">
        <v>54</v>
      </c>
      <c r="D11" s="19">
        <v>14.5</v>
      </c>
      <c r="E11" s="12"/>
      <c r="F11" s="20">
        <v>19.75</v>
      </c>
      <c r="G11" s="12"/>
      <c r="H11" s="20">
        <v>18.100000000000001</v>
      </c>
      <c r="I11" s="12"/>
      <c r="J11" s="20">
        <f t="shared" si="0"/>
        <v>17.852499999999999</v>
      </c>
      <c r="K11" s="21" t="str">
        <f t="shared" si="1"/>
        <v>V</v>
      </c>
      <c r="L11" s="17">
        <v>6</v>
      </c>
      <c r="M11" s="18" t="s">
        <v>53</v>
      </c>
      <c r="N11" s="18" t="s">
        <v>54</v>
      </c>
      <c r="O11" s="20">
        <v>16</v>
      </c>
      <c r="P11" s="12"/>
      <c r="Q11" s="20">
        <v>16.5</v>
      </c>
      <c r="R11" s="12"/>
      <c r="S11" s="20">
        <v>17</v>
      </c>
      <c r="T11" s="12"/>
      <c r="U11" s="20">
        <f t="shared" si="2"/>
        <v>16.399999999999999</v>
      </c>
      <c r="V11" s="12" t="str">
        <f t="shared" si="3"/>
        <v>V</v>
      </c>
      <c r="W11" s="17">
        <v>6</v>
      </c>
      <c r="X11" s="18" t="s">
        <v>53</v>
      </c>
      <c r="Y11" s="18" t="s">
        <v>54</v>
      </c>
      <c r="Z11" s="24">
        <v>16.45</v>
      </c>
      <c r="AA11" s="25"/>
      <c r="AB11" s="24">
        <v>18.524999999999999</v>
      </c>
      <c r="AC11" s="25"/>
      <c r="AD11" s="24">
        <f t="shared" si="13"/>
        <v>17.487499999999997</v>
      </c>
      <c r="AE11" s="25" t="str">
        <f t="shared" si="4"/>
        <v>V</v>
      </c>
      <c r="AF11" s="17">
        <v>6</v>
      </c>
      <c r="AG11" s="18" t="s">
        <v>53</v>
      </c>
      <c r="AH11" s="18" t="s">
        <v>54</v>
      </c>
      <c r="AI11" s="20">
        <v>16.23</v>
      </c>
      <c r="AJ11" s="12"/>
      <c r="AK11" s="19">
        <v>10</v>
      </c>
      <c r="AL11" s="12"/>
      <c r="AM11" s="20">
        <v>15</v>
      </c>
      <c r="AN11" s="12"/>
      <c r="AO11" s="20">
        <f t="shared" si="5"/>
        <v>13.891999999999999</v>
      </c>
      <c r="AP11" s="12" t="str">
        <f t="shared" si="6"/>
        <v>V</v>
      </c>
      <c r="AQ11" s="17">
        <v>6</v>
      </c>
      <c r="AR11" s="18" t="s">
        <v>53</v>
      </c>
      <c r="AS11" s="18" t="s">
        <v>54</v>
      </c>
      <c r="AT11" s="20">
        <v>16.7</v>
      </c>
      <c r="AU11" s="12"/>
      <c r="AV11" s="20">
        <v>17.399999999999999</v>
      </c>
      <c r="AW11" s="12"/>
      <c r="AX11" s="20">
        <f t="shared" si="7"/>
        <v>17.049999999999997</v>
      </c>
      <c r="AY11" s="12" t="str">
        <f t="shared" si="8"/>
        <v>V</v>
      </c>
      <c r="AZ11" s="17">
        <v>6</v>
      </c>
      <c r="BA11" s="18" t="s">
        <v>53</v>
      </c>
      <c r="BB11" s="18" t="s">
        <v>54</v>
      </c>
      <c r="BC11" s="20">
        <v>17</v>
      </c>
      <c r="BD11" s="12"/>
      <c r="BE11" s="20">
        <v>14</v>
      </c>
      <c r="BF11" s="12"/>
      <c r="BG11" s="20">
        <v>12.35</v>
      </c>
      <c r="BH11" s="12"/>
      <c r="BI11" s="20">
        <f t="shared" si="9"/>
        <v>13.736000000000001</v>
      </c>
      <c r="BJ11" s="12" t="str">
        <f t="shared" si="10"/>
        <v>V</v>
      </c>
      <c r="BK11" s="17">
        <v>6</v>
      </c>
      <c r="BL11" s="18" t="s">
        <v>53</v>
      </c>
      <c r="BM11" s="18" t="s">
        <v>54</v>
      </c>
      <c r="BN11" s="20">
        <v>16</v>
      </c>
      <c r="BO11" s="12"/>
      <c r="BP11" s="20">
        <v>16</v>
      </c>
      <c r="BQ11" s="12" t="s">
        <v>44</v>
      </c>
      <c r="BR11" s="17">
        <v>6</v>
      </c>
      <c r="BS11" s="18" t="s">
        <v>53</v>
      </c>
      <c r="BT11" s="18" t="s">
        <v>54</v>
      </c>
      <c r="BU11" s="20">
        <v>15.5</v>
      </c>
      <c r="BV11" s="12"/>
      <c r="BW11" s="20">
        <v>17</v>
      </c>
      <c r="BX11" s="12"/>
      <c r="BY11" s="20">
        <f t="shared" si="11"/>
        <v>16.700000000000003</v>
      </c>
      <c r="BZ11" s="12" t="s">
        <v>44</v>
      </c>
      <c r="CA11" s="20">
        <f t="shared" si="12"/>
        <v>16.139749999999999</v>
      </c>
    </row>
    <row r="12" spans="1:79" ht="11.1" customHeight="1" thickBot="1">
      <c r="A12" s="17">
        <v>7</v>
      </c>
      <c r="B12" s="18" t="s">
        <v>55</v>
      </c>
      <c r="C12" s="18" t="s">
        <v>56</v>
      </c>
      <c r="D12" s="19">
        <v>12.25</v>
      </c>
      <c r="E12" s="12"/>
      <c r="F12" s="20">
        <v>9.5</v>
      </c>
      <c r="G12" s="12">
        <v>12</v>
      </c>
      <c r="H12" s="20">
        <v>13.3</v>
      </c>
      <c r="I12" s="12"/>
      <c r="J12" s="20">
        <f t="shared" si="0"/>
        <v>12.64</v>
      </c>
      <c r="K12" s="21" t="str">
        <f t="shared" si="1"/>
        <v>V</v>
      </c>
      <c r="L12" s="17">
        <v>7</v>
      </c>
      <c r="M12" s="18" t="s">
        <v>55</v>
      </c>
      <c r="N12" s="18" t="s">
        <v>56</v>
      </c>
      <c r="O12" s="20">
        <v>11</v>
      </c>
      <c r="P12" s="12">
        <v>12</v>
      </c>
      <c r="Q12" s="20">
        <v>10.75</v>
      </c>
      <c r="R12" s="12">
        <v>12</v>
      </c>
      <c r="S12" s="20">
        <v>16</v>
      </c>
      <c r="T12" s="12"/>
      <c r="U12" s="20">
        <f t="shared" si="2"/>
        <v>12.8</v>
      </c>
      <c r="V12" s="12" t="str">
        <f t="shared" si="3"/>
        <v>V</v>
      </c>
      <c r="W12" s="17">
        <v>7</v>
      </c>
      <c r="X12" s="18" t="s">
        <v>55</v>
      </c>
      <c r="Y12" s="18" t="s">
        <v>56</v>
      </c>
      <c r="Z12" s="24">
        <v>11.774999999999999</v>
      </c>
      <c r="AA12" s="25"/>
      <c r="AB12" s="24">
        <v>13.149999999999999</v>
      </c>
      <c r="AC12" s="25"/>
      <c r="AD12" s="24">
        <f t="shared" si="13"/>
        <v>12.462499999999999</v>
      </c>
      <c r="AE12" s="25" t="str">
        <f t="shared" si="4"/>
        <v>V</v>
      </c>
      <c r="AF12" s="17">
        <v>7</v>
      </c>
      <c r="AG12" s="18" t="s">
        <v>55</v>
      </c>
      <c r="AH12" s="18" t="s">
        <v>56</v>
      </c>
      <c r="AI12" s="20">
        <v>10.97</v>
      </c>
      <c r="AJ12" s="12">
        <v>11.9</v>
      </c>
      <c r="AK12" s="19">
        <v>8.5</v>
      </c>
      <c r="AL12" s="12">
        <v>9</v>
      </c>
      <c r="AM12" s="20">
        <v>7.3</v>
      </c>
      <c r="AN12" s="12">
        <v>12</v>
      </c>
      <c r="AO12" s="20">
        <f t="shared" si="5"/>
        <v>11</v>
      </c>
      <c r="AP12" s="12" t="str">
        <f t="shared" si="6"/>
        <v>VPC</v>
      </c>
      <c r="AQ12" s="17">
        <v>7</v>
      </c>
      <c r="AR12" s="18" t="s">
        <v>55</v>
      </c>
      <c r="AS12" s="18" t="s">
        <v>56</v>
      </c>
      <c r="AT12" s="20">
        <v>14.1</v>
      </c>
      <c r="AU12" s="12"/>
      <c r="AV12" s="20">
        <v>13.05</v>
      </c>
      <c r="AW12" s="12"/>
      <c r="AX12" s="20">
        <f t="shared" si="7"/>
        <v>13.574999999999999</v>
      </c>
      <c r="AY12" s="12" t="str">
        <f t="shared" si="8"/>
        <v>V</v>
      </c>
      <c r="AZ12" s="17">
        <v>7</v>
      </c>
      <c r="BA12" s="18" t="s">
        <v>55</v>
      </c>
      <c r="BB12" s="18" t="s">
        <v>56</v>
      </c>
      <c r="BC12" s="20">
        <v>16</v>
      </c>
      <c r="BD12" s="12"/>
      <c r="BE12" s="20">
        <v>15.5</v>
      </c>
      <c r="BF12" s="12"/>
      <c r="BG12" s="20">
        <v>13.4</v>
      </c>
      <c r="BH12" s="12"/>
      <c r="BI12" s="20">
        <f t="shared" si="9"/>
        <v>14.434000000000001</v>
      </c>
      <c r="BJ12" s="12" t="str">
        <f t="shared" si="10"/>
        <v>V</v>
      </c>
      <c r="BK12" s="17">
        <v>7</v>
      </c>
      <c r="BL12" s="18" t="s">
        <v>55</v>
      </c>
      <c r="BM12" s="18" t="s">
        <v>56</v>
      </c>
      <c r="BN12" s="20">
        <v>15</v>
      </c>
      <c r="BO12" s="12"/>
      <c r="BP12" s="20">
        <v>15</v>
      </c>
      <c r="BQ12" s="12" t="s">
        <v>44</v>
      </c>
      <c r="BR12" s="17">
        <v>7</v>
      </c>
      <c r="BS12" s="18" t="s">
        <v>55</v>
      </c>
      <c r="BT12" s="18" t="s">
        <v>56</v>
      </c>
      <c r="BU12" s="20">
        <v>16.5</v>
      </c>
      <c r="BV12" s="12"/>
      <c r="BW12" s="20">
        <v>16.5</v>
      </c>
      <c r="BX12" s="12"/>
      <c r="BY12" s="20">
        <f t="shared" si="11"/>
        <v>16.5</v>
      </c>
      <c r="BZ12" s="12" t="s">
        <v>44</v>
      </c>
      <c r="CA12" s="20">
        <f t="shared" si="12"/>
        <v>13.5514375</v>
      </c>
    </row>
    <row r="13" spans="1:79" ht="11.1" customHeight="1" thickBot="1">
      <c r="A13" s="17">
        <v>8</v>
      </c>
      <c r="B13" s="18" t="s">
        <v>57</v>
      </c>
      <c r="C13" s="18" t="s">
        <v>58</v>
      </c>
      <c r="D13" s="19">
        <v>10.25</v>
      </c>
      <c r="E13" s="12"/>
      <c r="F13" s="20">
        <v>16.25</v>
      </c>
      <c r="G13" s="12"/>
      <c r="H13" s="20">
        <v>12.7</v>
      </c>
      <c r="I13" s="12"/>
      <c r="J13" s="20">
        <f t="shared" si="0"/>
        <v>13.3325</v>
      </c>
      <c r="K13" s="21" t="str">
        <f t="shared" si="1"/>
        <v>V</v>
      </c>
      <c r="L13" s="17">
        <v>8</v>
      </c>
      <c r="M13" s="18" t="s">
        <v>57</v>
      </c>
      <c r="N13" s="18" t="s">
        <v>58</v>
      </c>
      <c r="O13" s="20">
        <v>17</v>
      </c>
      <c r="P13" s="12"/>
      <c r="Q13" s="20">
        <v>14.25</v>
      </c>
      <c r="R13" s="12"/>
      <c r="S13" s="20">
        <v>17</v>
      </c>
      <c r="T13" s="12"/>
      <c r="U13" s="20">
        <f t="shared" si="2"/>
        <v>15.9</v>
      </c>
      <c r="V13" s="12" t="str">
        <f t="shared" si="3"/>
        <v>V</v>
      </c>
      <c r="W13" s="17">
        <v>8</v>
      </c>
      <c r="X13" s="18" t="s">
        <v>57</v>
      </c>
      <c r="Y13" s="18" t="s">
        <v>58</v>
      </c>
      <c r="Z13" s="24">
        <v>12.299999999999999</v>
      </c>
      <c r="AA13" s="25"/>
      <c r="AB13" s="24">
        <v>13.85</v>
      </c>
      <c r="AC13" s="25"/>
      <c r="AD13" s="24">
        <f t="shared" si="13"/>
        <v>13.074999999999999</v>
      </c>
      <c r="AE13" s="25" t="str">
        <f t="shared" si="4"/>
        <v>V</v>
      </c>
      <c r="AF13" s="17">
        <v>8</v>
      </c>
      <c r="AG13" s="18" t="s">
        <v>57</v>
      </c>
      <c r="AH13" s="18" t="s">
        <v>58</v>
      </c>
      <c r="AI13" s="20">
        <v>12.83</v>
      </c>
      <c r="AJ13" s="12"/>
      <c r="AK13" s="19">
        <v>7.5</v>
      </c>
      <c r="AL13" s="12"/>
      <c r="AM13" s="20">
        <v>11.5</v>
      </c>
      <c r="AN13" s="12">
        <v>0</v>
      </c>
      <c r="AO13" s="20">
        <f t="shared" si="5"/>
        <v>10.752000000000001</v>
      </c>
      <c r="AP13" s="12" t="str">
        <f t="shared" si="6"/>
        <v>VPC</v>
      </c>
      <c r="AQ13" s="17">
        <v>8</v>
      </c>
      <c r="AR13" s="18" t="s">
        <v>57</v>
      </c>
      <c r="AS13" s="18" t="s">
        <v>58</v>
      </c>
      <c r="AT13" s="20">
        <v>15.7</v>
      </c>
      <c r="AU13" s="12"/>
      <c r="AV13" s="20">
        <v>15</v>
      </c>
      <c r="AW13" s="12"/>
      <c r="AX13" s="20">
        <f t="shared" si="7"/>
        <v>15.35</v>
      </c>
      <c r="AY13" s="12" t="str">
        <f t="shared" si="8"/>
        <v>V</v>
      </c>
      <c r="AZ13" s="17">
        <v>8</v>
      </c>
      <c r="BA13" s="18" t="s">
        <v>57</v>
      </c>
      <c r="BB13" s="18" t="s">
        <v>58</v>
      </c>
      <c r="BC13" s="20">
        <v>14.75</v>
      </c>
      <c r="BD13" s="12"/>
      <c r="BE13" s="20">
        <v>15</v>
      </c>
      <c r="BF13" s="12"/>
      <c r="BG13" s="20">
        <v>14.6</v>
      </c>
      <c r="BH13" s="12"/>
      <c r="BI13" s="20">
        <f t="shared" si="9"/>
        <v>14.721</v>
      </c>
      <c r="BJ13" s="12" t="str">
        <f t="shared" si="10"/>
        <v>V</v>
      </c>
      <c r="BK13" s="17">
        <v>8</v>
      </c>
      <c r="BL13" s="18" t="s">
        <v>57</v>
      </c>
      <c r="BM13" s="18" t="s">
        <v>58</v>
      </c>
      <c r="BN13" s="20">
        <v>17</v>
      </c>
      <c r="BO13" s="12"/>
      <c r="BP13" s="20">
        <v>17</v>
      </c>
      <c r="BQ13" s="12" t="s">
        <v>44</v>
      </c>
      <c r="BR13" s="17">
        <v>8</v>
      </c>
      <c r="BS13" s="18" t="s">
        <v>57</v>
      </c>
      <c r="BT13" s="18" t="s">
        <v>58</v>
      </c>
      <c r="BU13" s="20">
        <v>14</v>
      </c>
      <c r="BV13" s="12"/>
      <c r="BW13" s="20">
        <v>17</v>
      </c>
      <c r="BX13" s="12"/>
      <c r="BY13" s="20">
        <f t="shared" si="11"/>
        <v>16.400000000000002</v>
      </c>
      <c r="BZ13" s="12" t="s">
        <v>44</v>
      </c>
      <c r="CA13" s="20">
        <f t="shared" si="12"/>
        <v>14.566312500000002</v>
      </c>
    </row>
    <row r="14" spans="1:79" ht="11.1" customHeight="1" thickBot="1">
      <c r="A14" s="17">
        <v>9</v>
      </c>
      <c r="B14" s="27" t="s">
        <v>59</v>
      </c>
      <c r="C14" s="27" t="s">
        <v>60</v>
      </c>
      <c r="D14" s="19">
        <v>16.25</v>
      </c>
      <c r="E14" s="12"/>
      <c r="F14" s="20">
        <v>13.75</v>
      </c>
      <c r="G14" s="12"/>
      <c r="H14" s="20">
        <v>9</v>
      </c>
      <c r="I14" s="12"/>
      <c r="J14" s="20">
        <f t="shared" si="0"/>
        <v>12.162500000000001</v>
      </c>
      <c r="K14" s="21" t="str">
        <f t="shared" si="1"/>
        <v>V</v>
      </c>
      <c r="L14" s="17">
        <v>9</v>
      </c>
      <c r="M14" s="27" t="s">
        <v>59</v>
      </c>
      <c r="N14" s="27" t="s">
        <v>60</v>
      </c>
      <c r="O14" s="20">
        <v>14</v>
      </c>
      <c r="P14" s="12"/>
      <c r="Q14" s="20">
        <v>9.5</v>
      </c>
      <c r="R14" s="12"/>
      <c r="S14" s="20">
        <v>17</v>
      </c>
      <c r="T14" s="12"/>
      <c r="U14" s="20">
        <f t="shared" si="2"/>
        <v>12.8</v>
      </c>
      <c r="V14" s="12" t="str">
        <f t="shared" si="3"/>
        <v>V</v>
      </c>
      <c r="W14" s="17">
        <v>9</v>
      </c>
      <c r="X14" s="27" t="s">
        <v>59</v>
      </c>
      <c r="Y14" s="27" t="s">
        <v>60</v>
      </c>
      <c r="Z14" s="24">
        <v>13.999999999999998</v>
      </c>
      <c r="AA14" s="25"/>
      <c r="AB14" s="24">
        <v>13.45</v>
      </c>
      <c r="AC14" s="25"/>
      <c r="AD14" s="24">
        <f t="shared" si="13"/>
        <v>13.724999999999998</v>
      </c>
      <c r="AE14" s="25" t="str">
        <f t="shared" si="4"/>
        <v>V</v>
      </c>
      <c r="AF14" s="17">
        <v>9</v>
      </c>
      <c r="AG14" s="27" t="s">
        <v>59</v>
      </c>
      <c r="AH14" s="27" t="s">
        <v>60</v>
      </c>
      <c r="AI14" s="20">
        <v>14.13</v>
      </c>
      <c r="AJ14" s="12"/>
      <c r="AK14" s="19">
        <v>10.5</v>
      </c>
      <c r="AL14" s="12"/>
      <c r="AM14" s="20">
        <v>12.55</v>
      </c>
      <c r="AN14" s="12"/>
      <c r="AO14" s="20">
        <f t="shared" si="5"/>
        <v>12.526000000000002</v>
      </c>
      <c r="AP14" s="12" t="str">
        <f t="shared" si="6"/>
        <v>V</v>
      </c>
      <c r="AQ14" s="17">
        <v>9</v>
      </c>
      <c r="AR14" s="27" t="s">
        <v>59</v>
      </c>
      <c r="AS14" s="27" t="s">
        <v>60</v>
      </c>
      <c r="AT14" s="20">
        <v>15.3</v>
      </c>
      <c r="AU14" s="12"/>
      <c r="AV14" s="20">
        <v>14.6</v>
      </c>
      <c r="AW14" s="12"/>
      <c r="AX14" s="20">
        <f t="shared" si="7"/>
        <v>14.95</v>
      </c>
      <c r="AY14" s="12" t="str">
        <f t="shared" si="8"/>
        <v>V</v>
      </c>
      <c r="AZ14" s="17">
        <v>9</v>
      </c>
      <c r="BA14" s="27" t="s">
        <v>59</v>
      </c>
      <c r="BB14" s="27" t="s">
        <v>60</v>
      </c>
      <c r="BC14" s="20">
        <v>16.5</v>
      </c>
      <c r="BD14" s="12"/>
      <c r="BE14" s="20">
        <v>15.5</v>
      </c>
      <c r="BF14" s="12"/>
      <c r="BG14" s="20">
        <v>14.2</v>
      </c>
      <c r="BH14" s="12"/>
      <c r="BI14" s="20">
        <f t="shared" si="9"/>
        <v>14.992000000000001</v>
      </c>
      <c r="BJ14" s="12" t="str">
        <f t="shared" si="10"/>
        <v>V</v>
      </c>
      <c r="BK14" s="17">
        <v>9</v>
      </c>
      <c r="BL14" s="27" t="s">
        <v>59</v>
      </c>
      <c r="BM14" s="27" t="s">
        <v>60</v>
      </c>
      <c r="BN14" s="20">
        <v>17</v>
      </c>
      <c r="BO14" s="12"/>
      <c r="BP14" s="20">
        <v>17</v>
      </c>
      <c r="BQ14" s="12" t="s">
        <v>44</v>
      </c>
      <c r="BR14" s="17">
        <v>9</v>
      </c>
      <c r="BS14" s="27" t="s">
        <v>59</v>
      </c>
      <c r="BT14" s="27" t="s">
        <v>60</v>
      </c>
      <c r="BU14" s="20">
        <v>16</v>
      </c>
      <c r="BV14" s="12"/>
      <c r="BW14" s="20">
        <v>17</v>
      </c>
      <c r="BX14" s="12"/>
      <c r="BY14" s="20">
        <f t="shared" si="11"/>
        <v>16.8</v>
      </c>
      <c r="BZ14" s="12" t="s">
        <v>44</v>
      </c>
      <c r="CA14" s="20">
        <f t="shared" si="12"/>
        <v>14.3694375</v>
      </c>
    </row>
    <row r="15" spans="1:79" ht="11.1" customHeight="1" thickBot="1">
      <c r="A15" s="17">
        <v>10</v>
      </c>
      <c r="B15" s="18" t="s">
        <v>61</v>
      </c>
      <c r="C15" s="18" t="s">
        <v>62</v>
      </c>
      <c r="D15" s="19">
        <v>7.25</v>
      </c>
      <c r="E15" s="12">
        <v>9</v>
      </c>
      <c r="F15" s="20">
        <v>12</v>
      </c>
      <c r="G15" s="12"/>
      <c r="H15" s="20">
        <v>12</v>
      </c>
      <c r="I15" s="12"/>
      <c r="J15" s="20">
        <f t="shared" si="0"/>
        <v>11.34</v>
      </c>
      <c r="K15" s="21" t="str">
        <f t="shared" si="1"/>
        <v>VPC</v>
      </c>
      <c r="L15" s="17">
        <v>10</v>
      </c>
      <c r="M15" s="18" t="s">
        <v>61</v>
      </c>
      <c r="N15" s="18" t="s">
        <v>62</v>
      </c>
      <c r="O15" s="20">
        <v>13.5</v>
      </c>
      <c r="P15" s="12"/>
      <c r="Q15" s="20">
        <v>13</v>
      </c>
      <c r="R15" s="12"/>
      <c r="S15" s="20">
        <v>13</v>
      </c>
      <c r="T15" s="12"/>
      <c r="U15" s="20">
        <f t="shared" si="2"/>
        <v>13.200000000000001</v>
      </c>
      <c r="V15" s="12" t="str">
        <f t="shared" si="3"/>
        <v>V</v>
      </c>
      <c r="W15" s="17">
        <v>10</v>
      </c>
      <c r="X15" s="18" t="s">
        <v>61</v>
      </c>
      <c r="Y15" s="18" t="s">
        <v>62</v>
      </c>
      <c r="Z15" s="24">
        <v>13.875</v>
      </c>
      <c r="AA15" s="25"/>
      <c r="AB15" s="24">
        <v>13.95</v>
      </c>
      <c r="AC15" s="25"/>
      <c r="AD15" s="24">
        <f t="shared" si="13"/>
        <v>13.9125</v>
      </c>
      <c r="AE15" s="25" t="str">
        <f t="shared" si="4"/>
        <v>V</v>
      </c>
      <c r="AF15" s="17">
        <v>10</v>
      </c>
      <c r="AG15" s="18" t="s">
        <v>61</v>
      </c>
      <c r="AH15" s="18" t="s">
        <v>62</v>
      </c>
      <c r="AI15" s="20">
        <v>13.07</v>
      </c>
      <c r="AJ15" s="12"/>
      <c r="AK15" s="19">
        <v>9</v>
      </c>
      <c r="AL15" s="12">
        <v>10</v>
      </c>
      <c r="AM15" s="20">
        <v>10.8</v>
      </c>
      <c r="AN15" s="12">
        <v>2</v>
      </c>
      <c r="AO15" s="20">
        <f t="shared" si="5"/>
        <v>11.452000000000002</v>
      </c>
      <c r="AP15" s="12" t="str">
        <f t="shared" si="6"/>
        <v>VPC</v>
      </c>
      <c r="AQ15" s="17">
        <v>10</v>
      </c>
      <c r="AR15" s="18" t="s">
        <v>61</v>
      </c>
      <c r="AS15" s="18" t="s">
        <v>62</v>
      </c>
      <c r="AT15" s="20">
        <v>17.149999999999999</v>
      </c>
      <c r="AU15" s="12"/>
      <c r="AV15" s="20">
        <v>17.324999999999999</v>
      </c>
      <c r="AW15" s="12"/>
      <c r="AX15" s="20">
        <f t="shared" si="7"/>
        <v>17.237499999999997</v>
      </c>
      <c r="AY15" s="12" t="str">
        <f t="shared" si="8"/>
        <v>V</v>
      </c>
      <c r="AZ15" s="17">
        <v>10</v>
      </c>
      <c r="BA15" s="18" t="s">
        <v>61</v>
      </c>
      <c r="BB15" s="18" t="s">
        <v>62</v>
      </c>
      <c r="BC15" s="20">
        <v>16.25</v>
      </c>
      <c r="BD15" s="12"/>
      <c r="BE15" s="20">
        <v>15</v>
      </c>
      <c r="BF15" s="12"/>
      <c r="BG15" s="20">
        <v>15.4</v>
      </c>
      <c r="BH15" s="12"/>
      <c r="BI15" s="20">
        <f t="shared" si="9"/>
        <v>15.499000000000001</v>
      </c>
      <c r="BJ15" s="12" t="str">
        <f t="shared" si="10"/>
        <v>V</v>
      </c>
      <c r="BK15" s="17">
        <v>10</v>
      </c>
      <c r="BL15" s="18" t="s">
        <v>61</v>
      </c>
      <c r="BM15" s="18" t="s">
        <v>62</v>
      </c>
      <c r="BN15" s="20">
        <v>18</v>
      </c>
      <c r="BO15" s="12"/>
      <c r="BP15" s="20">
        <v>18</v>
      </c>
      <c r="BQ15" s="12" t="s">
        <v>44</v>
      </c>
      <c r="BR15" s="17">
        <v>10</v>
      </c>
      <c r="BS15" s="18" t="s">
        <v>61</v>
      </c>
      <c r="BT15" s="18" t="s">
        <v>62</v>
      </c>
      <c r="BU15" s="20">
        <v>15</v>
      </c>
      <c r="BV15" s="12"/>
      <c r="BW15" s="20">
        <v>17</v>
      </c>
      <c r="BX15" s="12"/>
      <c r="BY15" s="20">
        <f t="shared" si="11"/>
        <v>16.600000000000001</v>
      </c>
      <c r="BZ15" s="12" t="s">
        <v>44</v>
      </c>
      <c r="CA15" s="20">
        <f t="shared" si="12"/>
        <v>14.655124999999998</v>
      </c>
    </row>
    <row r="16" spans="1:79" ht="11.1" customHeight="1" thickBot="1">
      <c r="A16" s="17">
        <v>11</v>
      </c>
      <c r="B16" s="18" t="s">
        <v>63</v>
      </c>
      <c r="C16" s="18" t="s">
        <v>64</v>
      </c>
      <c r="D16" s="19">
        <v>15.25</v>
      </c>
      <c r="E16" s="12"/>
      <c r="F16" s="20">
        <v>13</v>
      </c>
      <c r="G16" s="12"/>
      <c r="H16" s="20">
        <v>14.8</v>
      </c>
      <c r="I16" s="12"/>
      <c r="J16" s="20">
        <f t="shared" si="0"/>
        <v>14.305</v>
      </c>
      <c r="K16" s="21" t="str">
        <f t="shared" si="1"/>
        <v>V</v>
      </c>
      <c r="L16" s="17">
        <v>11</v>
      </c>
      <c r="M16" s="18" t="s">
        <v>63</v>
      </c>
      <c r="N16" s="18" t="s">
        <v>64</v>
      </c>
      <c r="O16" s="20">
        <v>11.5</v>
      </c>
      <c r="P16" s="12"/>
      <c r="Q16" s="20">
        <v>12.5</v>
      </c>
      <c r="R16" s="12"/>
      <c r="S16" s="20">
        <v>16</v>
      </c>
      <c r="T16" s="12"/>
      <c r="U16" s="20">
        <f t="shared" si="2"/>
        <v>12.8</v>
      </c>
      <c r="V16" s="12" t="str">
        <f t="shared" si="3"/>
        <v>V</v>
      </c>
      <c r="W16" s="17">
        <v>11</v>
      </c>
      <c r="X16" s="18" t="s">
        <v>63</v>
      </c>
      <c r="Y16" s="18" t="s">
        <v>64</v>
      </c>
      <c r="Z16" s="24">
        <v>14.974999999999998</v>
      </c>
      <c r="AA16" s="25"/>
      <c r="AB16" s="24">
        <v>13.849999999999998</v>
      </c>
      <c r="AC16" s="25"/>
      <c r="AD16" s="24">
        <f t="shared" si="13"/>
        <v>14.412499999999998</v>
      </c>
      <c r="AE16" s="25" t="str">
        <f t="shared" si="4"/>
        <v>V</v>
      </c>
      <c r="AF16" s="17">
        <v>11</v>
      </c>
      <c r="AG16" s="18" t="s">
        <v>63</v>
      </c>
      <c r="AH16" s="18" t="s">
        <v>64</v>
      </c>
      <c r="AI16" s="20">
        <v>13.77</v>
      </c>
      <c r="AJ16" s="12"/>
      <c r="AK16" s="19">
        <v>6</v>
      </c>
      <c r="AL16" s="12">
        <v>8.25</v>
      </c>
      <c r="AM16" s="20">
        <v>15</v>
      </c>
      <c r="AN16" s="12"/>
      <c r="AO16" s="20">
        <f t="shared" si="5"/>
        <v>12.347999999999999</v>
      </c>
      <c r="AP16" s="12" t="str">
        <f t="shared" si="6"/>
        <v>V</v>
      </c>
      <c r="AQ16" s="17">
        <v>11</v>
      </c>
      <c r="AR16" s="18" t="s">
        <v>63</v>
      </c>
      <c r="AS16" s="18" t="s">
        <v>64</v>
      </c>
      <c r="AT16" s="20">
        <v>14.75</v>
      </c>
      <c r="AU16" s="12"/>
      <c r="AV16" s="20">
        <v>14.225</v>
      </c>
      <c r="AW16" s="12"/>
      <c r="AX16" s="20">
        <f t="shared" si="7"/>
        <v>14.487500000000001</v>
      </c>
      <c r="AY16" s="12" t="str">
        <f t="shared" si="8"/>
        <v>V</v>
      </c>
      <c r="AZ16" s="17">
        <v>11</v>
      </c>
      <c r="BA16" s="18" t="s">
        <v>63</v>
      </c>
      <c r="BB16" s="18" t="s">
        <v>64</v>
      </c>
      <c r="BC16" s="20">
        <v>15.75</v>
      </c>
      <c r="BD16" s="12"/>
      <c r="BE16" s="20">
        <v>14.5</v>
      </c>
      <c r="BF16" s="12"/>
      <c r="BG16" s="20">
        <v>14.65</v>
      </c>
      <c r="BH16" s="12"/>
      <c r="BI16" s="20">
        <f t="shared" si="9"/>
        <v>14.859</v>
      </c>
      <c r="BJ16" s="12" t="str">
        <f t="shared" si="10"/>
        <v>V</v>
      </c>
      <c r="BK16" s="17">
        <v>11</v>
      </c>
      <c r="BL16" s="18" t="s">
        <v>63</v>
      </c>
      <c r="BM16" s="18" t="s">
        <v>64</v>
      </c>
      <c r="BN16" s="20">
        <v>15</v>
      </c>
      <c r="BO16" s="12"/>
      <c r="BP16" s="20">
        <v>15</v>
      </c>
      <c r="BQ16" s="12" t="s">
        <v>44</v>
      </c>
      <c r="BR16" s="17">
        <v>11</v>
      </c>
      <c r="BS16" s="18" t="s">
        <v>63</v>
      </c>
      <c r="BT16" s="18" t="s">
        <v>64</v>
      </c>
      <c r="BU16" s="20">
        <v>15</v>
      </c>
      <c r="BV16" s="12"/>
      <c r="BW16" s="20">
        <v>15</v>
      </c>
      <c r="BX16" s="12"/>
      <c r="BY16" s="20">
        <f t="shared" si="11"/>
        <v>15</v>
      </c>
      <c r="BZ16" s="12" t="s">
        <v>44</v>
      </c>
      <c r="CA16" s="20">
        <f t="shared" si="12"/>
        <v>14.151499999999999</v>
      </c>
    </row>
    <row r="17" spans="1:79" ht="11.1" customHeight="1" thickBot="1">
      <c r="A17" s="17">
        <v>12</v>
      </c>
      <c r="B17" s="18" t="s">
        <v>65</v>
      </c>
      <c r="C17" s="18" t="s">
        <v>66</v>
      </c>
      <c r="D17" s="19">
        <v>12.5</v>
      </c>
      <c r="E17" s="12"/>
      <c r="F17" s="20">
        <v>15.75</v>
      </c>
      <c r="G17" s="12"/>
      <c r="H17" s="20">
        <v>14</v>
      </c>
      <c r="I17" s="12"/>
      <c r="J17" s="20">
        <f t="shared" si="0"/>
        <v>14.2475</v>
      </c>
      <c r="K17" s="21" t="str">
        <f t="shared" si="1"/>
        <v>V</v>
      </c>
      <c r="L17" s="17">
        <v>12</v>
      </c>
      <c r="M17" s="18" t="s">
        <v>65</v>
      </c>
      <c r="N17" s="18" t="s">
        <v>66</v>
      </c>
      <c r="O17" s="20">
        <v>16.5</v>
      </c>
      <c r="P17" s="12"/>
      <c r="Q17" s="20">
        <v>10.25</v>
      </c>
      <c r="R17" s="12"/>
      <c r="S17" s="20">
        <v>13</v>
      </c>
      <c r="T17" s="12"/>
      <c r="U17" s="20">
        <f t="shared" si="2"/>
        <v>13.3</v>
      </c>
      <c r="V17" s="12" t="str">
        <f t="shared" si="3"/>
        <v>V</v>
      </c>
      <c r="W17" s="17">
        <v>12</v>
      </c>
      <c r="X17" s="18" t="s">
        <v>65</v>
      </c>
      <c r="Y17" s="18" t="s">
        <v>66</v>
      </c>
      <c r="Z17" s="24">
        <v>13.25</v>
      </c>
      <c r="AA17" s="25"/>
      <c r="AB17" s="24">
        <v>13.974999999999998</v>
      </c>
      <c r="AC17" s="25"/>
      <c r="AD17" s="24">
        <f t="shared" si="13"/>
        <v>13.612499999999999</v>
      </c>
      <c r="AE17" s="25" t="str">
        <f t="shared" si="4"/>
        <v>V</v>
      </c>
      <c r="AF17" s="17">
        <v>12</v>
      </c>
      <c r="AG17" s="18" t="s">
        <v>65</v>
      </c>
      <c r="AH17" s="18" t="s">
        <v>66</v>
      </c>
      <c r="AI17" s="20">
        <v>14.37</v>
      </c>
      <c r="AJ17" s="12"/>
      <c r="AK17" s="19">
        <v>5.5</v>
      </c>
      <c r="AL17" s="12">
        <v>11</v>
      </c>
      <c r="AM17" s="20">
        <v>10.8</v>
      </c>
      <c r="AN17" s="12">
        <v>12</v>
      </c>
      <c r="AO17" s="20">
        <f t="shared" si="5"/>
        <v>12.628</v>
      </c>
      <c r="AP17" s="12" t="str">
        <f t="shared" si="6"/>
        <v>V</v>
      </c>
      <c r="AQ17" s="17">
        <v>12</v>
      </c>
      <c r="AR17" s="18" t="s">
        <v>65</v>
      </c>
      <c r="AS17" s="18" t="s">
        <v>66</v>
      </c>
      <c r="AT17" s="20">
        <v>13.8</v>
      </c>
      <c r="AU17" s="12"/>
      <c r="AV17" s="20">
        <v>13.45</v>
      </c>
      <c r="AW17" s="12"/>
      <c r="AX17" s="20">
        <f t="shared" si="7"/>
        <v>13.625</v>
      </c>
      <c r="AY17" s="12" t="str">
        <f t="shared" si="8"/>
        <v>V</v>
      </c>
      <c r="AZ17" s="17">
        <v>12</v>
      </c>
      <c r="BA17" s="18" t="s">
        <v>65</v>
      </c>
      <c r="BB17" s="18" t="s">
        <v>66</v>
      </c>
      <c r="BC17" s="20">
        <v>16.5</v>
      </c>
      <c r="BD17" s="12"/>
      <c r="BE17" s="20">
        <v>14.5</v>
      </c>
      <c r="BF17" s="12"/>
      <c r="BG17" s="20">
        <v>15.3</v>
      </c>
      <c r="BH17" s="12"/>
      <c r="BI17" s="20">
        <f t="shared" si="9"/>
        <v>15.388000000000002</v>
      </c>
      <c r="BJ17" s="12" t="str">
        <f t="shared" si="10"/>
        <v>V</v>
      </c>
      <c r="BK17" s="17">
        <v>12</v>
      </c>
      <c r="BL17" s="18" t="s">
        <v>65</v>
      </c>
      <c r="BM17" s="18" t="s">
        <v>66</v>
      </c>
      <c r="BN17" s="20">
        <v>16.5</v>
      </c>
      <c r="BO17" s="12"/>
      <c r="BP17" s="20">
        <v>16.5</v>
      </c>
      <c r="BQ17" s="12" t="s">
        <v>44</v>
      </c>
      <c r="BR17" s="17">
        <v>12</v>
      </c>
      <c r="BS17" s="18" t="s">
        <v>65</v>
      </c>
      <c r="BT17" s="18" t="s">
        <v>66</v>
      </c>
      <c r="BU17" s="20">
        <v>17</v>
      </c>
      <c r="BV17" s="12"/>
      <c r="BW17" s="20">
        <v>16</v>
      </c>
      <c r="BX17" s="12"/>
      <c r="BY17" s="20">
        <f t="shared" si="11"/>
        <v>16.200000000000003</v>
      </c>
      <c r="BZ17" s="12" t="s">
        <v>44</v>
      </c>
      <c r="CA17" s="20">
        <f t="shared" si="12"/>
        <v>14.437625000000001</v>
      </c>
    </row>
    <row r="18" spans="1:79" ht="11.1" customHeight="1" thickBot="1">
      <c r="A18" s="17">
        <v>13</v>
      </c>
      <c r="B18" s="18" t="s">
        <v>67</v>
      </c>
      <c r="C18" s="18" t="s">
        <v>68</v>
      </c>
      <c r="D18" s="19">
        <v>11.5</v>
      </c>
      <c r="E18" s="12"/>
      <c r="F18" s="20">
        <v>16</v>
      </c>
      <c r="G18" s="12"/>
      <c r="H18" s="20">
        <v>14.8</v>
      </c>
      <c r="I18" s="12"/>
      <c r="J18" s="20">
        <f t="shared" si="0"/>
        <v>14.47</v>
      </c>
      <c r="K18" s="21" t="str">
        <f t="shared" si="1"/>
        <v>V</v>
      </c>
      <c r="L18" s="17">
        <v>13</v>
      </c>
      <c r="M18" s="18" t="s">
        <v>67</v>
      </c>
      <c r="N18" s="18" t="s">
        <v>68</v>
      </c>
      <c r="O18" s="20">
        <v>17</v>
      </c>
      <c r="P18" s="12"/>
      <c r="Q18" s="20">
        <v>11.5</v>
      </c>
      <c r="R18" s="12"/>
      <c r="S18" s="20">
        <v>16</v>
      </c>
      <c r="T18" s="12"/>
      <c r="U18" s="20">
        <f t="shared" si="2"/>
        <v>14.600000000000001</v>
      </c>
      <c r="V18" s="12" t="str">
        <f t="shared" si="3"/>
        <v>V</v>
      </c>
      <c r="W18" s="17">
        <v>13</v>
      </c>
      <c r="X18" s="18" t="s">
        <v>67</v>
      </c>
      <c r="Y18" s="18" t="s">
        <v>68</v>
      </c>
      <c r="Z18" s="24">
        <v>13.6</v>
      </c>
      <c r="AA18" s="25"/>
      <c r="AB18" s="24">
        <v>14.724999999999998</v>
      </c>
      <c r="AC18" s="25"/>
      <c r="AD18" s="24">
        <f t="shared" si="13"/>
        <v>14.162499999999998</v>
      </c>
      <c r="AE18" s="25" t="str">
        <f t="shared" si="4"/>
        <v>V</v>
      </c>
      <c r="AF18" s="17">
        <v>13</v>
      </c>
      <c r="AG18" s="18" t="s">
        <v>67</v>
      </c>
      <c r="AH18" s="18" t="s">
        <v>68</v>
      </c>
      <c r="AI18" s="20">
        <v>13.3</v>
      </c>
      <c r="AJ18" s="12"/>
      <c r="AK18" s="19">
        <v>9</v>
      </c>
      <c r="AL18" s="12">
        <v>11</v>
      </c>
      <c r="AM18" s="20">
        <v>9.75</v>
      </c>
      <c r="AN18" s="12">
        <v>12</v>
      </c>
      <c r="AO18" s="20">
        <f t="shared" si="5"/>
        <v>12.2</v>
      </c>
      <c r="AP18" s="12" t="str">
        <f t="shared" si="6"/>
        <v>V</v>
      </c>
      <c r="AQ18" s="17">
        <v>13</v>
      </c>
      <c r="AR18" s="18" t="s">
        <v>67</v>
      </c>
      <c r="AS18" s="18" t="s">
        <v>68</v>
      </c>
      <c r="AT18" s="20">
        <v>14.8</v>
      </c>
      <c r="AU18" s="12"/>
      <c r="AV18" s="20">
        <v>16.725000000000001</v>
      </c>
      <c r="AW18" s="12"/>
      <c r="AX18" s="20">
        <f t="shared" si="7"/>
        <v>15.762500000000001</v>
      </c>
      <c r="AY18" s="12" t="str">
        <f t="shared" si="8"/>
        <v>V</v>
      </c>
      <c r="AZ18" s="17">
        <v>13</v>
      </c>
      <c r="BA18" s="18" t="s">
        <v>67</v>
      </c>
      <c r="BB18" s="18" t="s">
        <v>68</v>
      </c>
      <c r="BC18" s="20">
        <v>14.5</v>
      </c>
      <c r="BD18" s="12"/>
      <c r="BE18" s="20">
        <v>17</v>
      </c>
      <c r="BF18" s="12"/>
      <c r="BG18" s="20">
        <v>13.55</v>
      </c>
      <c r="BH18" s="12"/>
      <c r="BI18" s="20">
        <f t="shared" si="9"/>
        <v>14.518000000000001</v>
      </c>
      <c r="BJ18" s="12" t="str">
        <f t="shared" si="10"/>
        <v>V</v>
      </c>
      <c r="BK18" s="17">
        <v>13</v>
      </c>
      <c r="BL18" s="18" t="s">
        <v>67</v>
      </c>
      <c r="BM18" s="18" t="s">
        <v>68</v>
      </c>
      <c r="BN18" s="20">
        <v>15</v>
      </c>
      <c r="BO18" s="12"/>
      <c r="BP18" s="20">
        <v>15</v>
      </c>
      <c r="BQ18" s="12" t="s">
        <v>44</v>
      </c>
      <c r="BR18" s="17">
        <v>13</v>
      </c>
      <c r="BS18" s="18" t="s">
        <v>67</v>
      </c>
      <c r="BT18" s="18" t="s">
        <v>68</v>
      </c>
      <c r="BU18" s="20">
        <v>15</v>
      </c>
      <c r="BV18" s="12"/>
      <c r="BW18" s="20">
        <v>13.5</v>
      </c>
      <c r="BX18" s="12"/>
      <c r="BY18" s="20">
        <f t="shared" si="11"/>
        <v>13.8</v>
      </c>
      <c r="BZ18" s="12" t="s">
        <v>44</v>
      </c>
      <c r="CA18" s="20">
        <f t="shared" si="12"/>
        <v>14.314125000000001</v>
      </c>
    </row>
    <row r="19" spans="1:79" ht="11.1" customHeight="1" thickBot="1">
      <c r="A19" s="17">
        <v>14</v>
      </c>
      <c r="B19" s="18" t="s">
        <v>69</v>
      </c>
      <c r="C19" s="18" t="s">
        <v>70</v>
      </c>
      <c r="D19" s="19">
        <v>13.25</v>
      </c>
      <c r="E19" s="12"/>
      <c r="F19" s="20">
        <v>7.25</v>
      </c>
      <c r="G19" s="12">
        <v>12</v>
      </c>
      <c r="H19" s="20">
        <v>14.6</v>
      </c>
      <c r="I19" s="12"/>
      <c r="J19" s="20">
        <f t="shared" si="0"/>
        <v>13.445</v>
      </c>
      <c r="K19" s="21" t="str">
        <f t="shared" si="1"/>
        <v>V</v>
      </c>
      <c r="L19" s="17">
        <v>14</v>
      </c>
      <c r="M19" s="18" t="s">
        <v>69</v>
      </c>
      <c r="N19" s="18" t="s">
        <v>70</v>
      </c>
      <c r="O19" s="20">
        <v>10.5</v>
      </c>
      <c r="P19" s="12">
        <v>12</v>
      </c>
      <c r="Q19" s="20">
        <v>9</v>
      </c>
      <c r="R19" s="12">
        <v>9.25</v>
      </c>
      <c r="S19" s="20">
        <v>17</v>
      </c>
      <c r="T19" s="12"/>
      <c r="U19" s="20">
        <f t="shared" si="2"/>
        <v>11.9</v>
      </c>
      <c r="V19" s="12" t="str">
        <f t="shared" si="3"/>
        <v>VPC</v>
      </c>
      <c r="W19" s="17">
        <v>14</v>
      </c>
      <c r="X19" s="18" t="s">
        <v>69</v>
      </c>
      <c r="Y19" s="18" t="s">
        <v>70</v>
      </c>
      <c r="Z19" s="24">
        <v>13.049999999999997</v>
      </c>
      <c r="AA19" s="25"/>
      <c r="AB19" s="24">
        <v>12.549999999999999</v>
      </c>
      <c r="AC19" s="25"/>
      <c r="AD19" s="24">
        <f t="shared" si="13"/>
        <v>12.799999999999997</v>
      </c>
      <c r="AE19" s="25" t="str">
        <f t="shared" si="4"/>
        <v>V</v>
      </c>
      <c r="AF19" s="17">
        <v>14</v>
      </c>
      <c r="AG19" s="18" t="s">
        <v>69</v>
      </c>
      <c r="AH19" s="18" t="s">
        <v>70</v>
      </c>
      <c r="AI19" s="20">
        <v>14.13</v>
      </c>
      <c r="AJ19" s="12"/>
      <c r="AK19" s="19">
        <v>4.5</v>
      </c>
      <c r="AL19" s="12">
        <v>6</v>
      </c>
      <c r="AM19" s="20">
        <v>12.2</v>
      </c>
      <c r="AN19" s="12"/>
      <c r="AO19" s="20">
        <f t="shared" si="5"/>
        <v>10.988000000000001</v>
      </c>
      <c r="AP19" s="12" t="str">
        <f t="shared" si="6"/>
        <v>VPC</v>
      </c>
      <c r="AQ19" s="17">
        <v>14</v>
      </c>
      <c r="AR19" s="18" t="s">
        <v>69</v>
      </c>
      <c r="AS19" s="18" t="s">
        <v>70</v>
      </c>
      <c r="AT19" s="20">
        <v>16</v>
      </c>
      <c r="AU19" s="12"/>
      <c r="AV19" s="20">
        <v>14.25</v>
      </c>
      <c r="AW19" s="12"/>
      <c r="AX19" s="20">
        <f t="shared" si="7"/>
        <v>15.125</v>
      </c>
      <c r="AY19" s="12" t="str">
        <f t="shared" si="8"/>
        <v>V</v>
      </c>
      <c r="AZ19" s="17">
        <v>14</v>
      </c>
      <c r="BA19" s="18" t="s">
        <v>69</v>
      </c>
      <c r="BB19" s="18" t="s">
        <v>70</v>
      </c>
      <c r="BC19" s="20">
        <v>17.5</v>
      </c>
      <c r="BD19" s="12"/>
      <c r="BE19" s="20">
        <v>14.5</v>
      </c>
      <c r="BF19" s="12"/>
      <c r="BG19" s="20">
        <v>13.7</v>
      </c>
      <c r="BH19" s="12"/>
      <c r="BI19" s="20">
        <f t="shared" si="9"/>
        <v>14.712</v>
      </c>
      <c r="BJ19" s="12" t="str">
        <f t="shared" si="10"/>
        <v>V</v>
      </c>
      <c r="BK19" s="17">
        <v>14</v>
      </c>
      <c r="BL19" s="18" t="s">
        <v>69</v>
      </c>
      <c r="BM19" s="18" t="s">
        <v>70</v>
      </c>
      <c r="BN19" s="20">
        <v>17</v>
      </c>
      <c r="BO19" s="12"/>
      <c r="BP19" s="20">
        <v>17</v>
      </c>
      <c r="BQ19" s="12" t="s">
        <v>44</v>
      </c>
      <c r="BR19" s="17">
        <v>14</v>
      </c>
      <c r="BS19" s="18" t="s">
        <v>69</v>
      </c>
      <c r="BT19" s="18" t="s">
        <v>70</v>
      </c>
      <c r="BU19" s="20">
        <v>13</v>
      </c>
      <c r="BV19" s="12"/>
      <c r="BW19" s="20">
        <v>16.5</v>
      </c>
      <c r="BX19" s="12"/>
      <c r="BY19" s="20">
        <f t="shared" si="11"/>
        <v>15.8</v>
      </c>
      <c r="BZ19" s="12" t="s">
        <v>44</v>
      </c>
      <c r="CA19" s="20">
        <f t="shared" si="12"/>
        <v>13.97125</v>
      </c>
    </row>
    <row r="20" spans="1:79" ht="11.1" customHeight="1" thickBot="1">
      <c r="A20" s="17">
        <v>15</v>
      </c>
      <c r="B20" s="18" t="s">
        <v>71</v>
      </c>
      <c r="C20" s="18" t="s">
        <v>72</v>
      </c>
      <c r="D20" s="19">
        <v>12.25</v>
      </c>
      <c r="E20" s="12"/>
      <c r="F20" s="20">
        <v>9.5</v>
      </c>
      <c r="G20" s="12">
        <v>12</v>
      </c>
      <c r="H20" s="20">
        <v>11.2</v>
      </c>
      <c r="I20" s="12">
        <v>12</v>
      </c>
      <c r="J20" s="20">
        <f t="shared" si="0"/>
        <v>12.055</v>
      </c>
      <c r="K20" s="21" t="str">
        <f t="shared" si="1"/>
        <v>V</v>
      </c>
      <c r="L20" s="17">
        <v>15</v>
      </c>
      <c r="M20" s="18" t="s">
        <v>71</v>
      </c>
      <c r="N20" s="18" t="s">
        <v>72</v>
      </c>
      <c r="O20" s="20">
        <v>15</v>
      </c>
      <c r="P20" s="12"/>
      <c r="Q20" s="20">
        <v>17</v>
      </c>
      <c r="R20" s="12"/>
      <c r="S20" s="20">
        <v>13</v>
      </c>
      <c r="T20" s="12"/>
      <c r="U20" s="20">
        <f t="shared" si="2"/>
        <v>15.4</v>
      </c>
      <c r="V20" s="12" t="str">
        <f t="shared" si="3"/>
        <v>V</v>
      </c>
      <c r="W20" s="17">
        <v>15</v>
      </c>
      <c r="X20" s="18" t="s">
        <v>71</v>
      </c>
      <c r="Y20" s="18" t="s">
        <v>72</v>
      </c>
      <c r="Z20" s="24">
        <v>9.0499999999999989</v>
      </c>
      <c r="AA20" s="25">
        <v>12</v>
      </c>
      <c r="AB20" s="24">
        <v>9.5749999999999993</v>
      </c>
      <c r="AC20" s="25">
        <v>10</v>
      </c>
      <c r="AD20" s="24">
        <f t="shared" si="13"/>
        <v>11</v>
      </c>
      <c r="AE20" s="25" t="str">
        <f t="shared" si="4"/>
        <v>VPC</v>
      </c>
      <c r="AF20" s="17">
        <v>15</v>
      </c>
      <c r="AG20" s="18" t="s">
        <v>71</v>
      </c>
      <c r="AH20" s="18" t="s">
        <v>72</v>
      </c>
      <c r="AI20" s="20">
        <v>10.029999999999999</v>
      </c>
      <c r="AJ20" s="12">
        <v>12</v>
      </c>
      <c r="AK20" s="19">
        <v>7</v>
      </c>
      <c r="AL20" s="12">
        <v>7</v>
      </c>
      <c r="AM20" s="20">
        <v>11.5</v>
      </c>
      <c r="AN20" s="12">
        <v>3</v>
      </c>
      <c r="AO20" s="20">
        <f t="shared" si="5"/>
        <v>10.260000000000002</v>
      </c>
      <c r="AP20" s="12" t="str">
        <f t="shared" si="6"/>
        <v>VPC</v>
      </c>
      <c r="AQ20" s="17">
        <v>15</v>
      </c>
      <c r="AR20" s="18" t="s">
        <v>71</v>
      </c>
      <c r="AS20" s="18" t="s">
        <v>72</v>
      </c>
      <c r="AT20" s="20">
        <v>3.2</v>
      </c>
      <c r="AU20" s="12">
        <v>12</v>
      </c>
      <c r="AV20" s="20">
        <v>11.95</v>
      </c>
      <c r="AW20" s="12">
        <v>12</v>
      </c>
      <c r="AX20" s="20">
        <f t="shared" si="7"/>
        <v>12</v>
      </c>
      <c r="AY20" s="12" t="str">
        <f t="shared" si="8"/>
        <v>V</v>
      </c>
      <c r="AZ20" s="17">
        <v>15</v>
      </c>
      <c r="BA20" s="18" t="s">
        <v>71</v>
      </c>
      <c r="BB20" s="18" t="s">
        <v>72</v>
      </c>
      <c r="BC20" s="20">
        <v>15.5</v>
      </c>
      <c r="BD20" s="12"/>
      <c r="BE20" s="20">
        <v>12</v>
      </c>
      <c r="BF20" s="12"/>
      <c r="BG20" s="20">
        <v>12.8</v>
      </c>
      <c r="BH20" s="12"/>
      <c r="BI20" s="20">
        <f t="shared" si="9"/>
        <v>13.218000000000002</v>
      </c>
      <c r="BJ20" s="12" t="str">
        <f t="shared" si="10"/>
        <v>V</v>
      </c>
      <c r="BK20" s="17">
        <v>15</v>
      </c>
      <c r="BL20" s="18" t="s">
        <v>71</v>
      </c>
      <c r="BM20" s="18" t="s">
        <v>72</v>
      </c>
      <c r="BN20" s="20">
        <v>16</v>
      </c>
      <c r="BO20" s="12"/>
      <c r="BP20" s="20">
        <v>16</v>
      </c>
      <c r="BQ20" s="12" t="s">
        <v>44</v>
      </c>
      <c r="BR20" s="17">
        <v>15</v>
      </c>
      <c r="BS20" s="18" t="s">
        <v>71</v>
      </c>
      <c r="BT20" s="18" t="s">
        <v>72</v>
      </c>
      <c r="BU20" s="20">
        <v>13</v>
      </c>
      <c r="BV20" s="12"/>
      <c r="BW20" s="20">
        <v>16</v>
      </c>
      <c r="BX20" s="12"/>
      <c r="BY20" s="20">
        <f t="shared" si="11"/>
        <v>15.4</v>
      </c>
      <c r="BZ20" s="12" t="s">
        <v>44</v>
      </c>
      <c r="CA20" s="20">
        <f t="shared" si="12"/>
        <v>13.166625000000002</v>
      </c>
    </row>
    <row r="21" spans="1:79" ht="11.1" customHeight="1" thickBot="1">
      <c r="A21" s="17">
        <v>16</v>
      </c>
      <c r="B21" s="18" t="s">
        <v>73</v>
      </c>
      <c r="C21" s="18" t="s">
        <v>74</v>
      </c>
      <c r="D21" s="19">
        <v>16.25</v>
      </c>
      <c r="E21" s="12"/>
      <c r="F21" s="20">
        <v>15</v>
      </c>
      <c r="G21" s="12"/>
      <c r="H21" s="20">
        <v>9.5</v>
      </c>
      <c r="I21" s="12"/>
      <c r="J21" s="20">
        <f t="shared" si="0"/>
        <v>12.8</v>
      </c>
      <c r="K21" s="21" t="str">
        <f t="shared" si="1"/>
        <v>V</v>
      </c>
      <c r="L21" s="17">
        <v>16</v>
      </c>
      <c r="M21" s="18" t="s">
        <v>73</v>
      </c>
      <c r="N21" s="18" t="s">
        <v>74</v>
      </c>
      <c r="O21" s="20">
        <v>18</v>
      </c>
      <c r="P21" s="12"/>
      <c r="Q21" s="20">
        <v>13.25</v>
      </c>
      <c r="R21" s="12"/>
      <c r="S21" s="20">
        <v>17</v>
      </c>
      <c r="T21" s="12"/>
      <c r="U21" s="20">
        <f t="shared" si="2"/>
        <v>15.9</v>
      </c>
      <c r="V21" s="12" t="str">
        <f t="shared" si="3"/>
        <v>V</v>
      </c>
      <c r="W21" s="17">
        <v>16</v>
      </c>
      <c r="X21" s="18" t="s">
        <v>73</v>
      </c>
      <c r="Y21" s="18" t="s">
        <v>74</v>
      </c>
      <c r="Z21" s="24">
        <v>14.25</v>
      </c>
      <c r="AA21" s="25"/>
      <c r="AB21" s="24">
        <v>15.074999999999999</v>
      </c>
      <c r="AC21" s="25"/>
      <c r="AD21" s="24">
        <f t="shared" si="13"/>
        <v>14.6625</v>
      </c>
      <c r="AE21" s="25" t="str">
        <f t="shared" si="4"/>
        <v>V</v>
      </c>
      <c r="AF21" s="17">
        <v>16</v>
      </c>
      <c r="AG21" s="18" t="s">
        <v>73</v>
      </c>
      <c r="AH21" s="18" t="s">
        <v>74</v>
      </c>
      <c r="AI21" s="20">
        <v>16.100000000000001</v>
      </c>
      <c r="AJ21" s="12"/>
      <c r="AK21" s="19">
        <v>9.5</v>
      </c>
      <c r="AL21" s="12"/>
      <c r="AM21" s="20">
        <v>10.8</v>
      </c>
      <c r="AN21" s="12"/>
      <c r="AO21" s="20">
        <f t="shared" si="5"/>
        <v>12.504000000000001</v>
      </c>
      <c r="AP21" s="12" t="str">
        <f t="shared" si="6"/>
        <v>V</v>
      </c>
      <c r="AQ21" s="17">
        <v>16</v>
      </c>
      <c r="AR21" s="18" t="s">
        <v>73</v>
      </c>
      <c r="AS21" s="18" t="s">
        <v>74</v>
      </c>
      <c r="AT21" s="20">
        <v>16.899999999999999</v>
      </c>
      <c r="AU21" s="12"/>
      <c r="AV21" s="20">
        <v>17.25</v>
      </c>
      <c r="AW21" s="12"/>
      <c r="AX21" s="20">
        <f t="shared" si="7"/>
        <v>17.074999999999999</v>
      </c>
      <c r="AY21" s="12" t="str">
        <f t="shared" si="8"/>
        <v>V</v>
      </c>
      <c r="AZ21" s="17">
        <v>16</v>
      </c>
      <c r="BA21" s="18" t="s">
        <v>73</v>
      </c>
      <c r="BB21" s="18" t="s">
        <v>74</v>
      </c>
      <c r="BC21" s="20">
        <v>16.5</v>
      </c>
      <c r="BD21" s="12"/>
      <c r="BE21" s="20">
        <v>16</v>
      </c>
      <c r="BF21" s="12"/>
      <c r="BG21" s="20">
        <v>14.5</v>
      </c>
      <c r="BH21" s="12"/>
      <c r="BI21" s="20">
        <f t="shared" si="9"/>
        <v>15.270000000000001</v>
      </c>
      <c r="BJ21" s="12" t="str">
        <f t="shared" si="10"/>
        <v>V</v>
      </c>
      <c r="BK21" s="17">
        <v>16</v>
      </c>
      <c r="BL21" s="18" t="s">
        <v>73</v>
      </c>
      <c r="BM21" s="18" t="s">
        <v>74</v>
      </c>
      <c r="BN21" s="20">
        <v>16.5</v>
      </c>
      <c r="BO21" s="12"/>
      <c r="BP21" s="20">
        <v>16.5</v>
      </c>
      <c r="BQ21" s="12" t="s">
        <v>44</v>
      </c>
      <c r="BR21" s="17">
        <v>16</v>
      </c>
      <c r="BS21" s="18" t="s">
        <v>73</v>
      </c>
      <c r="BT21" s="18" t="s">
        <v>74</v>
      </c>
      <c r="BU21" s="20">
        <v>16</v>
      </c>
      <c r="BV21" s="12"/>
      <c r="BW21" s="20">
        <v>16.5</v>
      </c>
      <c r="BX21" s="12"/>
      <c r="BY21" s="20">
        <f t="shared" si="11"/>
        <v>16.400000000000002</v>
      </c>
      <c r="BZ21" s="12" t="s">
        <v>44</v>
      </c>
      <c r="CA21" s="20">
        <f t="shared" si="12"/>
        <v>15.138937500000001</v>
      </c>
    </row>
    <row r="22" spans="1:79" ht="11.1" customHeight="1" thickBot="1">
      <c r="A22" s="17">
        <v>17</v>
      </c>
      <c r="B22" s="18" t="s">
        <v>75</v>
      </c>
      <c r="C22" s="18" t="s">
        <v>76</v>
      </c>
      <c r="D22" s="19">
        <v>14.25</v>
      </c>
      <c r="E22" s="12"/>
      <c r="F22" s="20">
        <v>14.5</v>
      </c>
      <c r="G22" s="12"/>
      <c r="H22" s="20">
        <v>14.4</v>
      </c>
      <c r="I22" s="12"/>
      <c r="J22" s="20">
        <f t="shared" si="0"/>
        <v>14.4</v>
      </c>
      <c r="K22" s="21" t="str">
        <f t="shared" si="1"/>
        <v>V</v>
      </c>
      <c r="L22" s="17">
        <v>17</v>
      </c>
      <c r="M22" s="18" t="s">
        <v>75</v>
      </c>
      <c r="N22" s="18" t="s">
        <v>76</v>
      </c>
      <c r="O22" s="20">
        <v>15</v>
      </c>
      <c r="P22" s="12"/>
      <c r="Q22" s="20">
        <v>10.5</v>
      </c>
      <c r="R22" s="12"/>
      <c r="S22" s="20">
        <v>15</v>
      </c>
      <c r="T22" s="12"/>
      <c r="U22" s="20">
        <f t="shared" si="2"/>
        <v>13.2</v>
      </c>
      <c r="V22" s="12" t="str">
        <f t="shared" si="3"/>
        <v>V</v>
      </c>
      <c r="W22" s="17">
        <v>17</v>
      </c>
      <c r="X22" s="18" t="s">
        <v>75</v>
      </c>
      <c r="Y22" s="18" t="s">
        <v>76</v>
      </c>
      <c r="Z22" s="24">
        <v>12.425000000000001</v>
      </c>
      <c r="AA22" s="25"/>
      <c r="AB22" s="24">
        <v>12.974999999999998</v>
      </c>
      <c r="AC22" s="25"/>
      <c r="AD22" s="24">
        <f t="shared" si="13"/>
        <v>12.7</v>
      </c>
      <c r="AE22" s="25" t="str">
        <f t="shared" si="4"/>
        <v>V</v>
      </c>
      <c r="AF22" s="17">
        <v>17</v>
      </c>
      <c r="AG22" s="18" t="s">
        <v>75</v>
      </c>
      <c r="AH22" s="18" t="s">
        <v>76</v>
      </c>
      <c r="AI22" s="20">
        <v>12.83</v>
      </c>
      <c r="AJ22" s="12"/>
      <c r="AK22" s="19">
        <v>8.5</v>
      </c>
      <c r="AL22" s="12">
        <v>10</v>
      </c>
      <c r="AM22" s="20">
        <v>12.35</v>
      </c>
      <c r="AN22" s="12"/>
      <c r="AO22" s="20">
        <f t="shared" si="5"/>
        <v>11.790000000000001</v>
      </c>
      <c r="AP22" s="12" t="str">
        <f t="shared" si="6"/>
        <v>VPC</v>
      </c>
      <c r="AQ22" s="17">
        <v>17</v>
      </c>
      <c r="AR22" s="18" t="s">
        <v>75</v>
      </c>
      <c r="AS22" s="18" t="s">
        <v>76</v>
      </c>
      <c r="AT22" s="20">
        <v>13.8</v>
      </c>
      <c r="AU22" s="12"/>
      <c r="AV22" s="20">
        <v>14.5</v>
      </c>
      <c r="AW22" s="12"/>
      <c r="AX22" s="20">
        <f t="shared" si="7"/>
        <v>14.15</v>
      </c>
      <c r="AY22" s="12" t="str">
        <f t="shared" si="8"/>
        <v>V</v>
      </c>
      <c r="AZ22" s="17">
        <v>17</v>
      </c>
      <c r="BA22" s="18" t="s">
        <v>75</v>
      </c>
      <c r="BB22" s="18" t="s">
        <v>76</v>
      </c>
      <c r="BC22" s="20">
        <v>15</v>
      </c>
      <c r="BD22" s="12"/>
      <c r="BE22" s="20">
        <v>15.5</v>
      </c>
      <c r="BF22" s="12"/>
      <c r="BG22" s="20">
        <v>11.9</v>
      </c>
      <c r="BH22" s="12"/>
      <c r="BI22" s="20">
        <f t="shared" si="9"/>
        <v>13.374000000000001</v>
      </c>
      <c r="BJ22" s="12" t="str">
        <f t="shared" si="10"/>
        <v>V</v>
      </c>
      <c r="BK22" s="17">
        <v>17</v>
      </c>
      <c r="BL22" s="18" t="s">
        <v>75</v>
      </c>
      <c r="BM22" s="18" t="s">
        <v>76</v>
      </c>
      <c r="BN22" s="20">
        <v>15</v>
      </c>
      <c r="BO22" s="12"/>
      <c r="BP22" s="20">
        <v>15</v>
      </c>
      <c r="BQ22" s="12" t="s">
        <v>44</v>
      </c>
      <c r="BR22" s="17">
        <v>17</v>
      </c>
      <c r="BS22" s="18" t="s">
        <v>75</v>
      </c>
      <c r="BT22" s="18" t="s">
        <v>76</v>
      </c>
      <c r="BU22" s="20">
        <v>15</v>
      </c>
      <c r="BV22" s="12"/>
      <c r="BW22" s="20">
        <v>14</v>
      </c>
      <c r="BX22" s="12"/>
      <c r="BY22" s="20">
        <f t="shared" si="11"/>
        <v>14.200000000000001</v>
      </c>
      <c r="BZ22" s="12" t="s">
        <v>44</v>
      </c>
      <c r="CA22" s="20">
        <f t="shared" si="12"/>
        <v>13.601749999999999</v>
      </c>
    </row>
    <row r="23" spans="1:79" ht="11.1" customHeight="1" thickBot="1">
      <c r="A23" s="17">
        <v>18</v>
      </c>
      <c r="B23" s="18" t="s">
        <v>77</v>
      </c>
      <c r="C23" s="18" t="s">
        <v>78</v>
      </c>
      <c r="D23" s="19">
        <v>12.5</v>
      </c>
      <c r="E23" s="12"/>
      <c r="F23" s="20">
        <v>10.5</v>
      </c>
      <c r="G23" s="12">
        <v>12</v>
      </c>
      <c r="H23" s="20">
        <v>11.2</v>
      </c>
      <c r="I23" s="12">
        <v>12</v>
      </c>
      <c r="J23" s="20">
        <f t="shared" si="0"/>
        <v>12.11</v>
      </c>
      <c r="K23" s="21" t="str">
        <f t="shared" si="1"/>
        <v>V</v>
      </c>
      <c r="L23" s="17">
        <v>18</v>
      </c>
      <c r="M23" s="18" t="s">
        <v>77</v>
      </c>
      <c r="N23" s="18" t="s">
        <v>78</v>
      </c>
      <c r="O23" s="20">
        <v>13.5</v>
      </c>
      <c r="P23" s="12"/>
      <c r="Q23" s="20">
        <v>14.25</v>
      </c>
      <c r="R23" s="12"/>
      <c r="S23" s="20">
        <v>14</v>
      </c>
      <c r="T23" s="12"/>
      <c r="U23" s="20">
        <f t="shared" si="2"/>
        <v>13.900000000000002</v>
      </c>
      <c r="V23" s="12" t="str">
        <f t="shared" si="3"/>
        <v>V</v>
      </c>
      <c r="W23" s="17">
        <v>18</v>
      </c>
      <c r="X23" s="18" t="s">
        <v>77</v>
      </c>
      <c r="Y23" s="18" t="s">
        <v>78</v>
      </c>
      <c r="Z23" s="24">
        <v>12.25</v>
      </c>
      <c r="AA23" s="25"/>
      <c r="AB23" s="24">
        <v>13.799999999999997</v>
      </c>
      <c r="AC23" s="25"/>
      <c r="AD23" s="24">
        <f t="shared" si="13"/>
        <v>13.024999999999999</v>
      </c>
      <c r="AE23" s="25" t="str">
        <f t="shared" si="4"/>
        <v>V</v>
      </c>
      <c r="AF23" s="17">
        <v>18</v>
      </c>
      <c r="AG23" s="18" t="s">
        <v>77</v>
      </c>
      <c r="AH23" s="18" t="s">
        <v>78</v>
      </c>
      <c r="AI23" s="20">
        <v>14.68</v>
      </c>
      <c r="AJ23" s="12"/>
      <c r="AK23" s="19">
        <v>9</v>
      </c>
      <c r="AL23" s="12"/>
      <c r="AM23" s="20">
        <v>10.25</v>
      </c>
      <c r="AN23" s="12">
        <v>12</v>
      </c>
      <c r="AO23" s="20">
        <f t="shared" si="5"/>
        <v>12.111999999999998</v>
      </c>
      <c r="AP23" s="12" t="str">
        <f t="shared" si="6"/>
        <v>V</v>
      </c>
      <c r="AQ23" s="17">
        <v>18</v>
      </c>
      <c r="AR23" s="18" t="s">
        <v>77</v>
      </c>
      <c r="AS23" s="18" t="s">
        <v>78</v>
      </c>
      <c r="AT23" s="20">
        <v>16.2</v>
      </c>
      <c r="AU23" s="12"/>
      <c r="AV23" s="20">
        <v>16.024999999999999</v>
      </c>
      <c r="AW23" s="12"/>
      <c r="AX23" s="20">
        <f t="shared" si="7"/>
        <v>16.112499999999997</v>
      </c>
      <c r="AY23" s="12" t="str">
        <f t="shared" si="8"/>
        <v>V</v>
      </c>
      <c r="AZ23" s="17">
        <v>18</v>
      </c>
      <c r="BA23" s="18" t="s">
        <v>77</v>
      </c>
      <c r="BB23" s="18" t="s">
        <v>78</v>
      </c>
      <c r="BC23" s="20">
        <v>17</v>
      </c>
      <c r="BD23" s="12"/>
      <c r="BE23" s="20">
        <v>14</v>
      </c>
      <c r="BF23" s="12"/>
      <c r="BG23" s="20">
        <v>15</v>
      </c>
      <c r="BH23" s="12"/>
      <c r="BI23" s="20">
        <f t="shared" si="9"/>
        <v>15.22</v>
      </c>
      <c r="BJ23" s="12" t="str">
        <f t="shared" si="10"/>
        <v>V</v>
      </c>
      <c r="BK23" s="17">
        <v>18</v>
      </c>
      <c r="BL23" s="18" t="s">
        <v>77</v>
      </c>
      <c r="BM23" s="18" t="s">
        <v>78</v>
      </c>
      <c r="BN23" s="20">
        <v>16</v>
      </c>
      <c r="BO23" s="12"/>
      <c r="BP23" s="20">
        <v>16</v>
      </c>
      <c r="BQ23" s="12" t="s">
        <v>44</v>
      </c>
      <c r="BR23" s="17">
        <v>18</v>
      </c>
      <c r="BS23" s="18" t="s">
        <v>77</v>
      </c>
      <c r="BT23" s="18" t="s">
        <v>78</v>
      </c>
      <c r="BU23" s="20">
        <v>14</v>
      </c>
      <c r="BV23" s="12"/>
      <c r="BW23" s="20">
        <v>15</v>
      </c>
      <c r="BX23" s="12"/>
      <c r="BY23" s="20">
        <f t="shared" si="11"/>
        <v>14.8</v>
      </c>
      <c r="BZ23" s="12" t="s">
        <v>44</v>
      </c>
      <c r="CA23" s="20">
        <f t="shared" si="12"/>
        <v>14.159937499999998</v>
      </c>
    </row>
    <row r="24" spans="1:79" ht="11.1" customHeight="1" thickBot="1">
      <c r="A24" s="17">
        <v>19</v>
      </c>
      <c r="B24" s="18" t="s">
        <v>79</v>
      </c>
      <c r="C24" s="18" t="s">
        <v>80</v>
      </c>
      <c r="D24" s="19">
        <v>15.25</v>
      </c>
      <c r="E24" s="12"/>
      <c r="F24" s="20">
        <v>16.25</v>
      </c>
      <c r="G24" s="12"/>
      <c r="H24" s="20">
        <v>9.8000000000000007</v>
      </c>
      <c r="I24" s="12"/>
      <c r="J24" s="20">
        <f t="shared" si="0"/>
        <v>13.1275</v>
      </c>
      <c r="K24" s="21" t="str">
        <f t="shared" si="1"/>
        <v>V</v>
      </c>
      <c r="L24" s="17">
        <v>19</v>
      </c>
      <c r="M24" s="18" t="s">
        <v>79</v>
      </c>
      <c r="N24" s="18" t="s">
        <v>80</v>
      </c>
      <c r="O24" s="20">
        <v>16</v>
      </c>
      <c r="P24" s="12"/>
      <c r="Q24" s="20">
        <v>16.25</v>
      </c>
      <c r="R24" s="12"/>
      <c r="S24" s="20">
        <v>17</v>
      </c>
      <c r="T24" s="12"/>
      <c r="U24" s="20">
        <f t="shared" si="2"/>
        <v>16.3</v>
      </c>
      <c r="V24" s="12" t="str">
        <f t="shared" si="3"/>
        <v>V</v>
      </c>
      <c r="W24" s="17">
        <v>19</v>
      </c>
      <c r="X24" s="18" t="s">
        <v>79</v>
      </c>
      <c r="Y24" s="18" t="s">
        <v>80</v>
      </c>
      <c r="Z24" s="24">
        <v>16.549999999999997</v>
      </c>
      <c r="AA24" s="25"/>
      <c r="AB24" s="24">
        <v>15.6</v>
      </c>
      <c r="AC24" s="25"/>
      <c r="AD24" s="24">
        <f t="shared" si="13"/>
        <v>16.074999999999999</v>
      </c>
      <c r="AE24" s="25" t="str">
        <f t="shared" si="4"/>
        <v>V</v>
      </c>
      <c r="AF24" s="17">
        <v>19</v>
      </c>
      <c r="AG24" s="18" t="s">
        <v>79</v>
      </c>
      <c r="AH24" s="18" t="s">
        <v>80</v>
      </c>
      <c r="AI24" s="20">
        <v>16.47</v>
      </c>
      <c r="AJ24" s="12"/>
      <c r="AK24" s="19">
        <v>14</v>
      </c>
      <c r="AL24" s="12"/>
      <c r="AM24" s="20">
        <v>14.45</v>
      </c>
      <c r="AN24" s="12"/>
      <c r="AO24" s="20">
        <f t="shared" si="5"/>
        <v>15.114000000000001</v>
      </c>
      <c r="AP24" s="12" t="str">
        <f t="shared" si="6"/>
        <v>V</v>
      </c>
      <c r="AQ24" s="17">
        <v>19</v>
      </c>
      <c r="AR24" s="18" t="s">
        <v>79</v>
      </c>
      <c r="AS24" s="18" t="s">
        <v>80</v>
      </c>
      <c r="AT24" s="20">
        <v>15.6</v>
      </c>
      <c r="AU24" s="12"/>
      <c r="AV24" s="20">
        <v>14.725</v>
      </c>
      <c r="AW24" s="12"/>
      <c r="AX24" s="20">
        <f t="shared" si="7"/>
        <v>15.1625</v>
      </c>
      <c r="AY24" s="12" t="str">
        <f t="shared" si="8"/>
        <v>V</v>
      </c>
      <c r="AZ24" s="17">
        <v>19</v>
      </c>
      <c r="BA24" s="18" t="s">
        <v>79</v>
      </c>
      <c r="BB24" s="18" t="s">
        <v>80</v>
      </c>
      <c r="BC24" s="20">
        <v>16</v>
      </c>
      <c r="BD24" s="12"/>
      <c r="BE24" s="20">
        <v>16</v>
      </c>
      <c r="BF24" s="12"/>
      <c r="BG24" s="20">
        <v>14.15</v>
      </c>
      <c r="BH24" s="12"/>
      <c r="BI24" s="20">
        <f t="shared" si="9"/>
        <v>14.964000000000002</v>
      </c>
      <c r="BJ24" s="12" t="str">
        <f t="shared" si="10"/>
        <v>V</v>
      </c>
      <c r="BK24" s="17">
        <v>19</v>
      </c>
      <c r="BL24" s="18" t="s">
        <v>79</v>
      </c>
      <c r="BM24" s="18" t="s">
        <v>80</v>
      </c>
      <c r="BN24" s="20">
        <v>17</v>
      </c>
      <c r="BO24" s="12"/>
      <c r="BP24" s="20">
        <v>17</v>
      </c>
      <c r="BQ24" s="12" t="s">
        <v>44</v>
      </c>
      <c r="BR24" s="17">
        <v>19</v>
      </c>
      <c r="BS24" s="18" t="s">
        <v>79</v>
      </c>
      <c r="BT24" s="18" t="s">
        <v>80</v>
      </c>
      <c r="BU24" s="20">
        <v>15</v>
      </c>
      <c r="BV24" s="12"/>
      <c r="BW24" s="20">
        <v>16</v>
      </c>
      <c r="BX24" s="12"/>
      <c r="BY24" s="20">
        <f t="shared" si="11"/>
        <v>15.8</v>
      </c>
      <c r="BZ24" s="12" t="s">
        <v>44</v>
      </c>
      <c r="CA24" s="20">
        <f t="shared" si="12"/>
        <v>15.442874999999999</v>
      </c>
    </row>
    <row r="25" spans="1:79" ht="11.1" customHeight="1" thickBot="1">
      <c r="A25" s="17">
        <v>20</v>
      </c>
      <c r="B25" s="27" t="s">
        <v>81</v>
      </c>
      <c r="C25" s="27" t="s">
        <v>82</v>
      </c>
      <c r="D25" s="19">
        <v>16.25</v>
      </c>
      <c r="E25" s="12"/>
      <c r="F25" s="20">
        <v>15</v>
      </c>
      <c r="G25" s="12"/>
      <c r="H25" s="20">
        <v>10.9</v>
      </c>
      <c r="I25" s="12"/>
      <c r="J25" s="20">
        <f t="shared" si="0"/>
        <v>13.43</v>
      </c>
      <c r="K25" s="21" t="str">
        <f t="shared" si="1"/>
        <v>V</v>
      </c>
      <c r="L25" s="17">
        <v>20</v>
      </c>
      <c r="M25" s="27" t="s">
        <v>81</v>
      </c>
      <c r="N25" s="27" t="s">
        <v>82</v>
      </c>
      <c r="O25" s="20">
        <v>15.5</v>
      </c>
      <c r="P25" s="12"/>
      <c r="Q25" s="20">
        <v>13.5</v>
      </c>
      <c r="R25" s="12"/>
      <c r="S25" s="20">
        <v>12</v>
      </c>
      <c r="T25" s="12"/>
      <c r="U25" s="20">
        <f t="shared" si="2"/>
        <v>14.000000000000002</v>
      </c>
      <c r="V25" s="12" t="str">
        <f t="shared" si="3"/>
        <v>V</v>
      </c>
      <c r="W25" s="17">
        <v>20</v>
      </c>
      <c r="X25" s="27" t="s">
        <v>81</v>
      </c>
      <c r="Y25" s="27" t="s">
        <v>82</v>
      </c>
      <c r="Z25" s="24">
        <v>13.1</v>
      </c>
      <c r="AA25" s="25"/>
      <c r="AB25" s="24">
        <v>14.55</v>
      </c>
      <c r="AC25" s="25"/>
      <c r="AD25" s="24">
        <f t="shared" si="13"/>
        <v>13.824999999999999</v>
      </c>
      <c r="AE25" s="25" t="str">
        <f t="shared" si="4"/>
        <v>V</v>
      </c>
      <c r="AF25" s="17">
        <v>20</v>
      </c>
      <c r="AG25" s="27" t="s">
        <v>81</v>
      </c>
      <c r="AH25" s="27" t="s">
        <v>82</v>
      </c>
      <c r="AI25" s="20">
        <v>14.82</v>
      </c>
      <c r="AJ25" s="12"/>
      <c r="AK25" s="19">
        <v>8</v>
      </c>
      <c r="AL25" s="12"/>
      <c r="AM25" s="20">
        <v>15.15</v>
      </c>
      <c r="AN25" s="12"/>
      <c r="AO25" s="20">
        <f t="shared" si="5"/>
        <v>12.730000000000002</v>
      </c>
      <c r="AP25" s="12" t="str">
        <f t="shared" si="6"/>
        <v>V</v>
      </c>
      <c r="AQ25" s="17">
        <v>20</v>
      </c>
      <c r="AR25" s="27" t="s">
        <v>81</v>
      </c>
      <c r="AS25" s="27" t="s">
        <v>82</v>
      </c>
      <c r="AT25" s="20">
        <v>16.2</v>
      </c>
      <c r="AU25" s="12"/>
      <c r="AV25" s="20">
        <v>14.8</v>
      </c>
      <c r="AW25" s="12"/>
      <c r="AX25" s="20">
        <f t="shared" si="7"/>
        <v>15.5</v>
      </c>
      <c r="AY25" s="12" t="str">
        <f t="shared" si="8"/>
        <v>V</v>
      </c>
      <c r="AZ25" s="17">
        <v>20</v>
      </c>
      <c r="BA25" s="27" t="s">
        <v>81</v>
      </c>
      <c r="BB25" s="27" t="s">
        <v>82</v>
      </c>
      <c r="BC25" s="20">
        <v>16.5</v>
      </c>
      <c r="BD25" s="12"/>
      <c r="BE25" s="20">
        <v>16.5</v>
      </c>
      <c r="BF25" s="12"/>
      <c r="BG25" s="20">
        <v>12.95</v>
      </c>
      <c r="BH25" s="12"/>
      <c r="BI25" s="20">
        <f t="shared" si="9"/>
        <v>14.512</v>
      </c>
      <c r="BJ25" s="12" t="str">
        <f t="shared" si="10"/>
        <v>V</v>
      </c>
      <c r="BK25" s="17">
        <v>20</v>
      </c>
      <c r="BL25" s="27" t="s">
        <v>81</v>
      </c>
      <c r="BM25" s="27" t="s">
        <v>82</v>
      </c>
      <c r="BN25" s="20">
        <v>17</v>
      </c>
      <c r="BO25" s="12"/>
      <c r="BP25" s="20">
        <v>17</v>
      </c>
      <c r="BQ25" s="12" t="s">
        <v>44</v>
      </c>
      <c r="BR25" s="17">
        <v>20</v>
      </c>
      <c r="BS25" s="27" t="s">
        <v>81</v>
      </c>
      <c r="BT25" s="27" t="s">
        <v>82</v>
      </c>
      <c r="BU25" s="20">
        <v>13</v>
      </c>
      <c r="BV25" s="12"/>
      <c r="BW25" s="20">
        <v>16</v>
      </c>
      <c r="BX25" s="12"/>
      <c r="BY25" s="20">
        <f t="shared" si="11"/>
        <v>15.4</v>
      </c>
      <c r="BZ25" s="12" t="s">
        <v>44</v>
      </c>
      <c r="CA25" s="20">
        <f t="shared" si="12"/>
        <v>14.549625000000001</v>
      </c>
    </row>
    <row r="26" spans="1:79" ht="11.1" customHeight="1" thickBot="1">
      <c r="A26" s="17">
        <v>21</v>
      </c>
      <c r="B26" s="18" t="s">
        <v>83</v>
      </c>
      <c r="C26" s="18" t="s">
        <v>84</v>
      </c>
      <c r="D26" s="19">
        <v>15.25</v>
      </c>
      <c r="E26" s="12"/>
      <c r="F26" s="20">
        <v>14.25</v>
      </c>
      <c r="G26" s="12"/>
      <c r="H26" s="20">
        <v>14.3</v>
      </c>
      <c r="I26" s="12"/>
      <c r="J26" s="20">
        <f t="shared" si="0"/>
        <v>14.492500000000001</v>
      </c>
      <c r="K26" s="21" t="str">
        <f t="shared" si="1"/>
        <v>V</v>
      </c>
      <c r="L26" s="17">
        <v>21</v>
      </c>
      <c r="M26" s="18" t="s">
        <v>83</v>
      </c>
      <c r="N26" s="18" t="s">
        <v>84</v>
      </c>
      <c r="O26" s="20">
        <v>16.5</v>
      </c>
      <c r="P26" s="12"/>
      <c r="Q26" s="20">
        <v>14.25</v>
      </c>
      <c r="R26" s="12"/>
      <c r="S26" s="20">
        <v>17</v>
      </c>
      <c r="T26" s="12"/>
      <c r="U26" s="20">
        <f t="shared" si="2"/>
        <v>15.700000000000001</v>
      </c>
      <c r="V26" s="12" t="str">
        <f t="shared" si="3"/>
        <v>V</v>
      </c>
      <c r="W26" s="17">
        <v>21</v>
      </c>
      <c r="X26" s="18" t="s">
        <v>83</v>
      </c>
      <c r="Y26" s="18" t="s">
        <v>84</v>
      </c>
      <c r="Z26" s="24">
        <v>13.999999999999998</v>
      </c>
      <c r="AA26" s="25"/>
      <c r="AB26" s="24">
        <v>15.549999999999997</v>
      </c>
      <c r="AC26" s="25"/>
      <c r="AD26" s="24">
        <f t="shared" si="13"/>
        <v>14.774999999999999</v>
      </c>
      <c r="AE26" s="25" t="str">
        <f t="shared" si="4"/>
        <v>V</v>
      </c>
      <c r="AF26" s="17">
        <v>21</v>
      </c>
      <c r="AG26" s="18" t="s">
        <v>83</v>
      </c>
      <c r="AH26" s="18" t="s">
        <v>84</v>
      </c>
      <c r="AI26" s="20">
        <v>15.62</v>
      </c>
      <c r="AJ26" s="12"/>
      <c r="AK26" s="19">
        <v>8.5</v>
      </c>
      <c r="AL26" s="12"/>
      <c r="AM26" s="20">
        <v>14.45</v>
      </c>
      <c r="AN26" s="12"/>
      <c r="AO26" s="20">
        <f t="shared" si="5"/>
        <v>13.013999999999999</v>
      </c>
      <c r="AP26" s="12" t="str">
        <f t="shared" si="6"/>
        <v>V</v>
      </c>
      <c r="AQ26" s="17">
        <v>21</v>
      </c>
      <c r="AR26" s="18" t="s">
        <v>83</v>
      </c>
      <c r="AS26" s="18" t="s">
        <v>84</v>
      </c>
      <c r="AT26" s="20">
        <v>17</v>
      </c>
      <c r="AU26" s="12"/>
      <c r="AV26" s="20">
        <v>17.7</v>
      </c>
      <c r="AW26" s="12"/>
      <c r="AX26" s="20">
        <f t="shared" si="7"/>
        <v>17.350000000000001</v>
      </c>
      <c r="AY26" s="12" t="str">
        <f t="shared" si="8"/>
        <v>V</v>
      </c>
      <c r="AZ26" s="17">
        <v>21</v>
      </c>
      <c r="BA26" s="18" t="s">
        <v>83</v>
      </c>
      <c r="BB26" s="18" t="s">
        <v>84</v>
      </c>
      <c r="BC26" s="20">
        <v>17</v>
      </c>
      <c r="BD26" s="12"/>
      <c r="BE26" s="20">
        <v>15</v>
      </c>
      <c r="BF26" s="12"/>
      <c r="BG26" s="20">
        <v>13.1</v>
      </c>
      <c r="BH26" s="12"/>
      <c r="BI26" s="20">
        <f t="shared" si="9"/>
        <v>14.376000000000001</v>
      </c>
      <c r="BJ26" s="12" t="str">
        <f t="shared" si="10"/>
        <v>V</v>
      </c>
      <c r="BK26" s="17">
        <v>21</v>
      </c>
      <c r="BL26" s="18" t="s">
        <v>83</v>
      </c>
      <c r="BM26" s="18" t="s">
        <v>84</v>
      </c>
      <c r="BN26" s="20">
        <v>17</v>
      </c>
      <c r="BO26" s="12"/>
      <c r="BP26" s="20">
        <v>17</v>
      </c>
      <c r="BQ26" s="12" t="s">
        <v>44</v>
      </c>
      <c r="BR26" s="17">
        <v>21</v>
      </c>
      <c r="BS26" s="18" t="s">
        <v>83</v>
      </c>
      <c r="BT26" s="18" t="s">
        <v>84</v>
      </c>
      <c r="BU26" s="20">
        <v>16</v>
      </c>
      <c r="BV26" s="12"/>
      <c r="BW26" s="20">
        <v>16.5</v>
      </c>
      <c r="BX26" s="12"/>
      <c r="BY26" s="20">
        <f t="shared" si="11"/>
        <v>16.400000000000002</v>
      </c>
      <c r="BZ26" s="12" t="s">
        <v>44</v>
      </c>
      <c r="CA26" s="20">
        <f t="shared" si="12"/>
        <v>15.388437500000002</v>
      </c>
    </row>
    <row r="27" spans="1:79" ht="11.1" customHeight="1" thickBot="1">
      <c r="A27" s="17">
        <v>22</v>
      </c>
      <c r="B27" s="18" t="s">
        <v>85</v>
      </c>
      <c r="C27" s="18" t="s">
        <v>86</v>
      </c>
      <c r="D27" s="19">
        <v>16.5</v>
      </c>
      <c r="E27" s="12"/>
      <c r="F27" s="20">
        <v>16</v>
      </c>
      <c r="G27" s="12"/>
      <c r="H27" s="20">
        <v>12.3</v>
      </c>
      <c r="I27" s="12"/>
      <c r="J27" s="20">
        <f t="shared" si="0"/>
        <v>14.445</v>
      </c>
      <c r="K27" s="21" t="str">
        <f t="shared" si="1"/>
        <v>V</v>
      </c>
      <c r="L27" s="17">
        <v>22</v>
      </c>
      <c r="M27" s="18" t="s">
        <v>85</v>
      </c>
      <c r="N27" s="18" t="s">
        <v>86</v>
      </c>
      <c r="O27" s="20">
        <v>17</v>
      </c>
      <c r="P27" s="12"/>
      <c r="Q27" s="20">
        <v>13.5</v>
      </c>
      <c r="R27" s="12"/>
      <c r="S27" s="20">
        <v>16</v>
      </c>
      <c r="T27" s="12"/>
      <c r="U27" s="20">
        <f t="shared" si="2"/>
        <v>15.400000000000002</v>
      </c>
      <c r="V27" s="12" t="str">
        <f t="shared" si="3"/>
        <v>V</v>
      </c>
      <c r="W27" s="17">
        <v>22</v>
      </c>
      <c r="X27" s="18" t="s">
        <v>85</v>
      </c>
      <c r="Y27" s="18" t="s">
        <v>86</v>
      </c>
      <c r="Z27" s="24">
        <v>16.45</v>
      </c>
      <c r="AA27" s="25"/>
      <c r="AB27" s="24">
        <v>14.674999999999997</v>
      </c>
      <c r="AC27" s="25"/>
      <c r="AD27" s="24">
        <f t="shared" si="13"/>
        <v>15.562499999999998</v>
      </c>
      <c r="AE27" s="25" t="str">
        <f t="shared" si="4"/>
        <v>V</v>
      </c>
      <c r="AF27" s="17">
        <v>22</v>
      </c>
      <c r="AG27" s="18" t="s">
        <v>85</v>
      </c>
      <c r="AH27" s="18" t="s">
        <v>86</v>
      </c>
      <c r="AI27" s="20">
        <v>15.62</v>
      </c>
      <c r="AJ27" s="12"/>
      <c r="AK27" s="19">
        <v>12.5</v>
      </c>
      <c r="AL27" s="12"/>
      <c r="AM27" s="20">
        <v>12.35</v>
      </c>
      <c r="AN27" s="12"/>
      <c r="AO27" s="20">
        <f t="shared" si="5"/>
        <v>13.706000000000001</v>
      </c>
      <c r="AP27" s="12" t="str">
        <f t="shared" si="6"/>
        <v>V</v>
      </c>
      <c r="AQ27" s="17">
        <v>22</v>
      </c>
      <c r="AR27" s="18" t="s">
        <v>85</v>
      </c>
      <c r="AS27" s="18" t="s">
        <v>86</v>
      </c>
      <c r="AT27" s="20">
        <v>14.45</v>
      </c>
      <c r="AU27" s="12"/>
      <c r="AV27" s="20">
        <v>15.15</v>
      </c>
      <c r="AW27" s="12"/>
      <c r="AX27" s="20">
        <f t="shared" si="7"/>
        <v>14.8</v>
      </c>
      <c r="AY27" s="12" t="str">
        <f t="shared" si="8"/>
        <v>V</v>
      </c>
      <c r="AZ27" s="17">
        <v>22</v>
      </c>
      <c r="BA27" s="18" t="s">
        <v>85</v>
      </c>
      <c r="BB27" s="18" t="s">
        <v>86</v>
      </c>
      <c r="BC27" s="20">
        <v>16</v>
      </c>
      <c r="BD27" s="12"/>
      <c r="BE27" s="20">
        <v>17</v>
      </c>
      <c r="BF27" s="12"/>
      <c r="BG27" s="20">
        <v>15.15</v>
      </c>
      <c r="BH27" s="12"/>
      <c r="BI27" s="20">
        <f t="shared" si="9"/>
        <v>15.744000000000002</v>
      </c>
      <c r="BJ27" s="12" t="str">
        <f t="shared" si="10"/>
        <v>V</v>
      </c>
      <c r="BK27" s="17">
        <v>22</v>
      </c>
      <c r="BL27" s="18" t="s">
        <v>85</v>
      </c>
      <c r="BM27" s="18" t="s">
        <v>86</v>
      </c>
      <c r="BN27" s="20">
        <v>16</v>
      </c>
      <c r="BO27" s="12"/>
      <c r="BP27" s="20">
        <v>16</v>
      </c>
      <c r="BQ27" s="12" t="s">
        <v>44</v>
      </c>
      <c r="BR27" s="17">
        <v>22</v>
      </c>
      <c r="BS27" s="18" t="s">
        <v>85</v>
      </c>
      <c r="BT27" s="18" t="s">
        <v>86</v>
      </c>
      <c r="BU27" s="20">
        <v>14</v>
      </c>
      <c r="BV27" s="12"/>
      <c r="BW27" s="20">
        <v>17</v>
      </c>
      <c r="BX27" s="12"/>
      <c r="BY27" s="20">
        <f t="shared" si="11"/>
        <v>16.400000000000002</v>
      </c>
      <c r="BZ27" s="12" t="s">
        <v>44</v>
      </c>
      <c r="CA27" s="20">
        <f t="shared" si="12"/>
        <v>15.257187500000001</v>
      </c>
    </row>
    <row r="28" spans="1:79" ht="11.1" customHeight="1" thickBot="1">
      <c r="A28" s="17">
        <v>23</v>
      </c>
      <c r="B28" s="27" t="s">
        <v>87</v>
      </c>
      <c r="C28" s="27" t="s">
        <v>88</v>
      </c>
      <c r="D28" s="19">
        <v>13</v>
      </c>
      <c r="E28" s="12"/>
      <c r="F28" s="20">
        <v>12.5</v>
      </c>
      <c r="G28" s="12"/>
      <c r="H28" s="20">
        <v>7.8</v>
      </c>
      <c r="I28" s="12">
        <v>12</v>
      </c>
      <c r="J28" s="20">
        <f t="shared" si="0"/>
        <v>12.385</v>
      </c>
      <c r="K28" s="21" t="str">
        <f t="shared" si="1"/>
        <v>V</v>
      </c>
      <c r="L28" s="17">
        <v>23</v>
      </c>
      <c r="M28" s="27" t="s">
        <v>87</v>
      </c>
      <c r="N28" s="27" t="s">
        <v>88</v>
      </c>
      <c r="O28" s="20">
        <v>16</v>
      </c>
      <c r="P28" s="12"/>
      <c r="Q28" s="20">
        <v>10</v>
      </c>
      <c r="R28" s="12"/>
      <c r="S28" s="20">
        <v>15</v>
      </c>
      <c r="T28" s="12"/>
      <c r="U28" s="20">
        <f t="shared" si="2"/>
        <v>13.4</v>
      </c>
      <c r="V28" s="12" t="str">
        <f t="shared" si="3"/>
        <v>V</v>
      </c>
      <c r="W28" s="17">
        <v>23</v>
      </c>
      <c r="X28" s="27" t="s">
        <v>87</v>
      </c>
      <c r="Y28" s="27" t="s">
        <v>88</v>
      </c>
      <c r="Z28" s="24">
        <v>11.424999999999999</v>
      </c>
      <c r="AA28" s="25"/>
      <c r="AB28" s="24">
        <v>13.149999999999999</v>
      </c>
      <c r="AC28" s="25"/>
      <c r="AD28" s="24">
        <f t="shared" si="13"/>
        <v>12.287499999999998</v>
      </c>
      <c r="AE28" s="25" t="str">
        <f t="shared" si="4"/>
        <v>V</v>
      </c>
      <c r="AF28" s="17">
        <v>23</v>
      </c>
      <c r="AG28" s="27" t="s">
        <v>87</v>
      </c>
      <c r="AH28" s="27" t="s">
        <v>88</v>
      </c>
      <c r="AI28" s="20">
        <v>13.65</v>
      </c>
      <c r="AJ28" s="12"/>
      <c r="AK28" s="19">
        <v>5</v>
      </c>
      <c r="AL28" s="12">
        <v>8.5</v>
      </c>
      <c r="AM28" s="20">
        <v>10.25</v>
      </c>
      <c r="AN28" s="12">
        <v>12</v>
      </c>
      <c r="AO28" s="20">
        <f t="shared" si="5"/>
        <v>11.540000000000003</v>
      </c>
      <c r="AP28" s="12" t="str">
        <f t="shared" si="6"/>
        <v>VPC</v>
      </c>
      <c r="AQ28" s="17">
        <v>23</v>
      </c>
      <c r="AR28" s="27" t="s">
        <v>87</v>
      </c>
      <c r="AS28" s="27" t="s">
        <v>88</v>
      </c>
      <c r="AT28" s="20">
        <v>13.6</v>
      </c>
      <c r="AU28" s="12"/>
      <c r="AV28" s="20">
        <v>15.875</v>
      </c>
      <c r="AW28" s="12"/>
      <c r="AX28" s="20">
        <f t="shared" si="7"/>
        <v>14.737500000000001</v>
      </c>
      <c r="AY28" s="12" t="str">
        <f t="shared" si="8"/>
        <v>V</v>
      </c>
      <c r="AZ28" s="17">
        <v>23</v>
      </c>
      <c r="BA28" s="27" t="s">
        <v>87</v>
      </c>
      <c r="BB28" s="27" t="s">
        <v>88</v>
      </c>
      <c r="BC28" s="20">
        <v>13.5</v>
      </c>
      <c r="BD28" s="12"/>
      <c r="BE28" s="20">
        <v>16</v>
      </c>
      <c r="BF28" s="12"/>
      <c r="BG28" s="20">
        <v>12.55</v>
      </c>
      <c r="BH28" s="12"/>
      <c r="BI28" s="20">
        <f t="shared" si="9"/>
        <v>13.518000000000001</v>
      </c>
      <c r="BJ28" s="12" t="str">
        <f t="shared" si="10"/>
        <v>V</v>
      </c>
      <c r="BK28" s="17">
        <v>23</v>
      </c>
      <c r="BL28" s="27" t="s">
        <v>87</v>
      </c>
      <c r="BM28" s="27" t="s">
        <v>88</v>
      </c>
      <c r="BN28" s="20">
        <v>16</v>
      </c>
      <c r="BO28" s="12"/>
      <c r="BP28" s="20">
        <v>16</v>
      </c>
      <c r="BQ28" s="12" t="s">
        <v>44</v>
      </c>
      <c r="BR28" s="17">
        <v>23</v>
      </c>
      <c r="BS28" s="27" t="s">
        <v>87</v>
      </c>
      <c r="BT28" s="27" t="s">
        <v>88</v>
      </c>
      <c r="BU28" s="20">
        <v>14</v>
      </c>
      <c r="BV28" s="12"/>
      <c r="BW28" s="20">
        <v>16</v>
      </c>
      <c r="BX28" s="12"/>
      <c r="BY28" s="20">
        <f t="shared" si="11"/>
        <v>15.600000000000001</v>
      </c>
      <c r="BZ28" s="12" t="s">
        <v>44</v>
      </c>
      <c r="CA28" s="20">
        <f t="shared" si="12"/>
        <v>13.683499999999999</v>
      </c>
    </row>
    <row r="29" spans="1:79" ht="11.1" customHeight="1" thickBot="1">
      <c r="A29" s="17">
        <v>24</v>
      </c>
      <c r="B29" s="18" t="s">
        <v>89</v>
      </c>
      <c r="C29" s="18" t="s">
        <v>90</v>
      </c>
      <c r="D29" s="19">
        <v>15.25</v>
      </c>
      <c r="E29" s="12"/>
      <c r="F29" s="20">
        <v>17</v>
      </c>
      <c r="G29" s="12"/>
      <c r="H29" s="20">
        <v>15.7</v>
      </c>
      <c r="I29" s="12"/>
      <c r="J29" s="20">
        <f t="shared" si="0"/>
        <v>16.03</v>
      </c>
      <c r="K29" s="21" t="str">
        <f t="shared" si="1"/>
        <v>V</v>
      </c>
      <c r="L29" s="17">
        <v>24</v>
      </c>
      <c r="M29" s="18" t="s">
        <v>89</v>
      </c>
      <c r="N29" s="18" t="s">
        <v>90</v>
      </c>
      <c r="O29" s="20">
        <v>13</v>
      </c>
      <c r="P29" s="12"/>
      <c r="Q29" s="20">
        <v>8</v>
      </c>
      <c r="R29" s="12">
        <v>11.5</v>
      </c>
      <c r="S29" s="20">
        <v>13</v>
      </c>
      <c r="T29" s="12"/>
      <c r="U29" s="20">
        <f t="shared" si="2"/>
        <v>12.4</v>
      </c>
      <c r="V29" s="12" t="str">
        <f t="shared" si="3"/>
        <v>V</v>
      </c>
      <c r="W29" s="17">
        <v>24</v>
      </c>
      <c r="X29" s="18" t="s">
        <v>89</v>
      </c>
      <c r="Y29" s="18" t="s">
        <v>90</v>
      </c>
      <c r="Z29" s="24">
        <v>11</v>
      </c>
      <c r="AA29" s="25"/>
      <c r="AB29" s="24">
        <v>11.75</v>
      </c>
      <c r="AC29" s="25"/>
      <c r="AD29" s="24">
        <f t="shared" si="13"/>
        <v>11.375</v>
      </c>
      <c r="AE29" s="25" t="str">
        <f t="shared" si="4"/>
        <v>VPC</v>
      </c>
      <c r="AF29" s="17">
        <v>24</v>
      </c>
      <c r="AG29" s="18" t="s">
        <v>89</v>
      </c>
      <c r="AH29" s="18" t="s">
        <v>90</v>
      </c>
      <c r="AI29" s="20">
        <v>15.4</v>
      </c>
      <c r="AJ29" s="12"/>
      <c r="AK29" s="19">
        <v>5</v>
      </c>
      <c r="AL29" s="12">
        <v>7</v>
      </c>
      <c r="AM29" s="20">
        <v>13.05</v>
      </c>
      <c r="AN29" s="12"/>
      <c r="AO29" s="20">
        <f t="shared" si="5"/>
        <v>12.054</v>
      </c>
      <c r="AP29" s="12" t="str">
        <f t="shared" si="6"/>
        <v>V</v>
      </c>
      <c r="AQ29" s="17">
        <v>24</v>
      </c>
      <c r="AR29" s="18" t="s">
        <v>89</v>
      </c>
      <c r="AS29" s="18" t="s">
        <v>90</v>
      </c>
      <c r="AT29" s="20">
        <v>16.2</v>
      </c>
      <c r="AU29" s="12"/>
      <c r="AV29" s="20">
        <v>15.15</v>
      </c>
      <c r="AW29" s="12"/>
      <c r="AX29" s="20">
        <f t="shared" si="7"/>
        <v>15.675000000000001</v>
      </c>
      <c r="AY29" s="12" t="str">
        <f t="shared" si="8"/>
        <v>V</v>
      </c>
      <c r="AZ29" s="17">
        <v>24</v>
      </c>
      <c r="BA29" s="18" t="s">
        <v>89</v>
      </c>
      <c r="BB29" s="18" t="s">
        <v>90</v>
      </c>
      <c r="BC29" s="20">
        <v>15.5</v>
      </c>
      <c r="BD29" s="12"/>
      <c r="BE29" s="20">
        <v>13.5</v>
      </c>
      <c r="BF29" s="12"/>
      <c r="BG29" s="20">
        <v>12.05</v>
      </c>
      <c r="BH29" s="12"/>
      <c r="BI29" s="20">
        <f t="shared" si="9"/>
        <v>13.128000000000002</v>
      </c>
      <c r="BJ29" s="12" t="str">
        <f t="shared" si="10"/>
        <v>V</v>
      </c>
      <c r="BK29" s="17">
        <v>24</v>
      </c>
      <c r="BL29" s="18" t="s">
        <v>89</v>
      </c>
      <c r="BM29" s="18" t="s">
        <v>90</v>
      </c>
      <c r="BN29" s="20">
        <v>17</v>
      </c>
      <c r="BO29" s="12"/>
      <c r="BP29" s="20">
        <v>17</v>
      </c>
      <c r="BQ29" s="12" t="s">
        <v>44</v>
      </c>
      <c r="BR29" s="17">
        <v>24</v>
      </c>
      <c r="BS29" s="18" t="s">
        <v>89</v>
      </c>
      <c r="BT29" s="18" t="s">
        <v>90</v>
      </c>
      <c r="BU29" s="20">
        <v>15</v>
      </c>
      <c r="BV29" s="12"/>
      <c r="BW29" s="20">
        <v>17</v>
      </c>
      <c r="BX29" s="12"/>
      <c r="BY29" s="20">
        <f t="shared" si="11"/>
        <v>16.600000000000001</v>
      </c>
      <c r="BZ29" s="12" t="s">
        <v>44</v>
      </c>
      <c r="CA29" s="20">
        <f t="shared" si="12"/>
        <v>14.28275</v>
      </c>
    </row>
    <row r="30" spans="1:79" ht="11.1" customHeight="1" thickBot="1">
      <c r="A30" s="17">
        <v>25</v>
      </c>
      <c r="B30" s="18" t="s">
        <v>91</v>
      </c>
      <c r="C30" s="18" t="s">
        <v>92</v>
      </c>
      <c r="D30" s="19">
        <v>11.75</v>
      </c>
      <c r="E30" s="12"/>
      <c r="F30" s="20">
        <v>13.25</v>
      </c>
      <c r="G30" s="12"/>
      <c r="H30" s="20">
        <v>10.6</v>
      </c>
      <c r="I30" s="12">
        <v>12</v>
      </c>
      <c r="J30" s="20">
        <f t="shared" si="0"/>
        <v>12.357500000000002</v>
      </c>
      <c r="K30" s="21" t="str">
        <f t="shared" si="1"/>
        <v>V</v>
      </c>
      <c r="L30" s="17">
        <v>25</v>
      </c>
      <c r="M30" s="18" t="s">
        <v>91</v>
      </c>
      <c r="N30" s="18" t="s">
        <v>92</v>
      </c>
      <c r="O30" s="20">
        <v>12</v>
      </c>
      <c r="P30" s="12"/>
      <c r="Q30" s="20">
        <v>12.75</v>
      </c>
      <c r="R30" s="12"/>
      <c r="S30" s="20">
        <v>16</v>
      </c>
      <c r="T30" s="12"/>
      <c r="U30" s="20">
        <f t="shared" si="2"/>
        <v>13.100000000000001</v>
      </c>
      <c r="V30" s="12" t="str">
        <f t="shared" si="3"/>
        <v>V</v>
      </c>
      <c r="W30" s="17">
        <v>25</v>
      </c>
      <c r="X30" s="18" t="s">
        <v>91</v>
      </c>
      <c r="Y30" s="18" t="s">
        <v>92</v>
      </c>
      <c r="Z30" s="24">
        <v>13.7</v>
      </c>
      <c r="AA30" s="25"/>
      <c r="AB30" s="24">
        <v>12.899999999999999</v>
      </c>
      <c r="AC30" s="25"/>
      <c r="AD30" s="24">
        <f t="shared" si="13"/>
        <v>13.299999999999999</v>
      </c>
      <c r="AE30" s="25" t="str">
        <f t="shared" si="4"/>
        <v>V</v>
      </c>
      <c r="AF30" s="17">
        <v>25</v>
      </c>
      <c r="AG30" s="18" t="s">
        <v>91</v>
      </c>
      <c r="AH30" s="18" t="s">
        <v>92</v>
      </c>
      <c r="AI30" s="20">
        <v>14.8</v>
      </c>
      <c r="AJ30" s="12"/>
      <c r="AK30" s="19">
        <v>9</v>
      </c>
      <c r="AL30" s="12">
        <v>9</v>
      </c>
      <c r="AM30" s="20">
        <v>8.85</v>
      </c>
      <c r="AN30" s="12"/>
      <c r="AO30" s="20">
        <f t="shared" si="5"/>
        <v>11.278</v>
      </c>
      <c r="AP30" s="12" t="str">
        <f t="shared" si="6"/>
        <v>VPC</v>
      </c>
      <c r="AQ30" s="17">
        <v>25</v>
      </c>
      <c r="AR30" s="18" t="s">
        <v>91</v>
      </c>
      <c r="AS30" s="18" t="s">
        <v>92</v>
      </c>
      <c r="AT30" s="20">
        <v>15.4</v>
      </c>
      <c r="AU30" s="12"/>
      <c r="AV30" s="20">
        <v>15.225</v>
      </c>
      <c r="AW30" s="12"/>
      <c r="AX30" s="20">
        <f t="shared" si="7"/>
        <v>15.3125</v>
      </c>
      <c r="AY30" s="12" t="str">
        <f t="shared" si="8"/>
        <v>V</v>
      </c>
      <c r="AZ30" s="17">
        <v>25</v>
      </c>
      <c r="BA30" s="18" t="s">
        <v>91</v>
      </c>
      <c r="BB30" s="18" t="s">
        <v>92</v>
      </c>
      <c r="BC30" s="20">
        <v>16.75</v>
      </c>
      <c r="BD30" s="12"/>
      <c r="BE30" s="20">
        <v>14</v>
      </c>
      <c r="BF30" s="12"/>
      <c r="BG30" s="20">
        <v>13.8</v>
      </c>
      <c r="BH30" s="12"/>
      <c r="BI30" s="20">
        <f t="shared" si="9"/>
        <v>14.493000000000002</v>
      </c>
      <c r="BJ30" s="12" t="str">
        <f t="shared" si="10"/>
        <v>V</v>
      </c>
      <c r="BK30" s="17">
        <v>25</v>
      </c>
      <c r="BL30" s="18" t="s">
        <v>91</v>
      </c>
      <c r="BM30" s="18" t="s">
        <v>92</v>
      </c>
      <c r="BN30" s="20">
        <v>17</v>
      </c>
      <c r="BO30" s="12"/>
      <c r="BP30" s="20">
        <v>17</v>
      </c>
      <c r="BQ30" s="12" t="s">
        <v>44</v>
      </c>
      <c r="BR30" s="17">
        <v>25</v>
      </c>
      <c r="BS30" s="18" t="s">
        <v>91</v>
      </c>
      <c r="BT30" s="18" t="s">
        <v>92</v>
      </c>
      <c r="BU30" s="20">
        <v>16</v>
      </c>
      <c r="BV30" s="12"/>
      <c r="BW30" s="20">
        <v>17</v>
      </c>
      <c r="BX30" s="12"/>
      <c r="BY30" s="20">
        <f t="shared" si="11"/>
        <v>16.8</v>
      </c>
      <c r="BZ30" s="12" t="s">
        <v>44</v>
      </c>
      <c r="CA30" s="20">
        <f t="shared" si="12"/>
        <v>14.205125000000001</v>
      </c>
    </row>
    <row r="31" spans="1:79" ht="11.1" customHeight="1" thickBot="1">
      <c r="A31" s="17">
        <v>26</v>
      </c>
      <c r="B31" s="18" t="s">
        <v>93</v>
      </c>
      <c r="C31" s="18" t="s">
        <v>94</v>
      </c>
      <c r="D31" s="19">
        <v>13.5</v>
      </c>
      <c r="E31" s="12"/>
      <c r="F31" s="20">
        <v>12.5</v>
      </c>
      <c r="G31" s="12"/>
      <c r="H31" s="20">
        <v>12.6</v>
      </c>
      <c r="I31" s="12"/>
      <c r="J31" s="20">
        <f t="shared" si="0"/>
        <v>12.765000000000001</v>
      </c>
      <c r="K31" s="21" t="str">
        <f t="shared" si="1"/>
        <v>V</v>
      </c>
      <c r="L31" s="17">
        <v>26</v>
      </c>
      <c r="M31" s="18" t="s">
        <v>93</v>
      </c>
      <c r="N31" s="18" t="s">
        <v>94</v>
      </c>
      <c r="O31" s="20">
        <v>17.5</v>
      </c>
      <c r="P31" s="12"/>
      <c r="Q31" s="20">
        <v>16.25</v>
      </c>
      <c r="R31" s="12"/>
      <c r="S31" s="20">
        <v>14</v>
      </c>
      <c r="T31" s="12"/>
      <c r="U31" s="20">
        <f t="shared" si="2"/>
        <v>16.3</v>
      </c>
      <c r="V31" s="12" t="str">
        <f t="shared" si="3"/>
        <v>V</v>
      </c>
      <c r="W31" s="17">
        <v>26</v>
      </c>
      <c r="X31" s="18" t="s">
        <v>93</v>
      </c>
      <c r="Y31" s="18" t="s">
        <v>94</v>
      </c>
      <c r="Z31" s="24">
        <v>13.324999999999999</v>
      </c>
      <c r="AA31" s="25"/>
      <c r="AB31" s="24">
        <v>14.324999999999999</v>
      </c>
      <c r="AC31" s="25"/>
      <c r="AD31" s="24">
        <f t="shared" si="13"/>
        <v>13.824999999999999</v>
      </c>
      <c r="AE31" s="25" t="str">
        <f t="shared" si="4"/>
        <v>V</v>
      </c>
      <c r="AF31" s="17">
        <v>26</v>
      </c>
      <c r="AG31" s="18" t="s">
        <v>93</v>
      </c>
      <c r="AH31" s="18" t="s">
        <v>94</v>
      </c>
      <c r="AI31" s="20">
        <v>17.170000000000002</v>
      </c>
      <c r="AJ31" s="12"/>
      <c r="AK31" s="19">
        <v>8</v>
      </c>
      <c r="AL31" s="12"/>
      <c r="AM31" s="20">
        <v>10.95</v>
      </c>
      <c r="AN31" s="12"/>
      <c r="AO31" s="20">
        <f t="shared" si="5"/>
        <v>12.494000000000002</v>
      </c>
      <c r="AP31" s="12" t="str">
        <f t="shared" si="6"/>
        <v>V</v>
      </c>
      <c r="AQ31" s="17">
        <v>26</v>
      </c>
      <c r="AR31" s="18" t="s">
        <v>93</v>
      </c>
      <c r="AS31" s="18" t="s">
        <v>94</v>
      </c>
      <c r="AT31" s="20">
        <v>14.85</v>
      </c>
      <c r="AU31" s="12"/>
      <c r="AV31" s="20">
        <v>15.025</v>
      </c>
      <c r="AW31" s="12"/>
      <c r="AX31" s="20">
        <f t="shared" si="7"/>
        <v>14.9375</v>
      </c>
      <c r="AY31" s="12" t="str">
        <f t="shared" si="8"/>
        <v>V</v>
      </c>
      <c r="AZ31" s="17">
        <v>26</v>
      </c>
      <c r="BA31" s="18" t="s">
        <v>93</v>
      </c>
      <c r="BB31" s="18" t="s">
        <v>94</v>
      </c>
      <c r="BC31" s="20">
        <v>17.5</v>
      </c>
      <c r="BD31" s="12"/>
      <c r="BE31" s="20">
        <v>14</v>
      </c>
      <c r="BF31" s="12"/>
      <c r="BG31" s="20">
        <v>12.7</v>
      </c>
      <c r="BH31" s="12"/>
      <c r="BI31" s="20">
        <f t="shared" si="9"/>
        <v>14.042</v>
      </c>
      <c r="BJ31" s="12" t="str">
        <f t="shared" si="10"/>
        <v>V</v>
      </c>
      <c r="BK31" s="17">
        <v>26</v>
      </c>
      <c r="BL31" s="18" t="s">
        <v>93</v>
      </c>
      <c r="BM31" s="18" t="s">
        <v>94</v>
      </c>
      <c r="BN31" s="20">
        <v>16.5</v>
      </c>
      <c r="BO31" s="12"/>
      <c r="BP31" s="20">
        <v>16.5</v>
      </c>
      <c r="BQ31" s="12" t="s">
        <v>44</v>
      </c>
      <c r="BR31" s="17">
        <v>26</v>
      </c>
      <c r="BS31" s="18" t="s">
        <v>93</v>
      </c>
      <c r="BT31" s="18" t="s">
        <v>94</v>
      </c>
      <c r="BU31" s="20">
        <v>15</v>
      </c>
      <c r="BV31" s="12"/>
      <c r="BW31" s="20">
        <v>17</v>
      </c>
      <c r="BX31" s="12"/>
      <c r="BY31" s="20">
        <f t="shared" si="11"/>
        <v>16.600000000000001</v>
      </c>
      <c r="BZ31" s="12" t="s">
        <v>44</v>
      </c>
      <c r="CA31" s="20">
        <f t="shared" si="12"/>
        <v>14.682937500000001</v>
      </c>
    </row>
    <row r="32" spans="1:79" ht="11.1" customHeight="1" thickBot="1">
      <c r="A32" s="17">
        <v>27</v>
      </c>
      <c r="B32" s="18" t="s">
        <v>95</v>
      </c>
      <c r="C32" s="18" t="s">
        <v>96</v>
      </c>
      <c r="D32" s="19">
        <v>17.5</v>
      </c>
      <c r="E32" s="12"/>
      <c r="F32" s="20">
        <v>17.25</v>
      </c>
      <c r="G32" s="12"/>
      <c r="H32" s="20">
        <v>9.8000000000000007</v>
      </c>
      <c r="I32" s="12"/>
      <c r="J32" s="20">
        <f t="shared" si="0"/>
        <v>13.952500000000001</v>
      </c>
      <c r="K32" s="21" t="str">
        <f t="shared" si="1"/>
        <v>V</v>
      </c>
      <c r="L32" s="17">
        <v>27</v>
      </c>
      <c r="M32" s="18" t="s">
        <v>95</v>
      </c>
      <c r="N32" s="18" t="s">
        <v>96</v>
      </c>
      <c r="O32" s="20">
        <v>16.5</v>
      </c>
      <c r="P32" s="12"/>
      <c r="Q32" s="20">
        <v>15.5</v>
      </c>
      <c r="R32" s="12"/>
      <c r="S32" s="20">
        <v>14</v>
      </c>
      <c r="T32" s="12"/>
      <c r="U32" s="20">
        <f t="shared" si="2"/>
        <v>15.600000000000001</v>
      </c>
      <c r="V32" s="12" t="str">
        <f t="shared" si="3"/>
        <v>V</v>
      </c>
      <c r="W32" s="17">
        <v>27</v>
      </c>
      <c r="X32" s="18" t="s">
        <v>95</v>
      </c>
      <c r="Y32" s="18" t="s">
        <v>96</v>
      </c>
      <c r="Z32" s="24">
        <v>15.849999999999998</v>
      </c>
      <c r="AA32" s="25"/>
      <c r="AB32" s="24">
        <v>13.25</v>
      </c>
      <c r="AC32" s="25"/>
      <c r="AD32" s="24">
        <f t="shared" si="13"/>
        <v>14.549999999999999</v>
      </c>
      <c r="AE32" s="25" t="str">
        <f t="shared" si="4"/>
        <v>V</v>
      </c>
      <c r="AF32" s="17">
        <v>27</v>
      </c>
      <c r="AG32" s="18" t="s">
        <v>95</v>
      </c>
      <c r="AH32" s="18" t="s">
        <v>96</v>
      </c>
      <c r="AI32" s="20">
        <v>16.329999999999998</v>
      </c>
      <c r="AJ32" s="12"/>
      <c r="AK32" s="19">
        <v>4</v>
      </c>
      <c r="AL32" s="12">
        <v>7.5</v>
      </c>
      <c r="AM32" s="20">
        <v>12.35</v>
      </c>
      <c r="AN32" s="12"/>
      <c r="AO32" s="20">
        <f t="shared" si="5"/>
        <v>12.39</v>
      </c>
      <c r="AP32" s="12" t="str">
        <f t="shared" si="6"/>
        <v>V</v>
      </c>
      <c r="AQ32" s="17">
        <v>27</v>
      </c>
      <c r="AR32" s="18" t="s">
        <v>95</v>
      </c>
      <c r="AS32" s="18" t="s">
        <v>96</v>
      </c>
      <c r="AT32" s="20">
        <v>17.55</v>
      </c>
      <c r="AU32" s="12"/>
      <c r="AV32" s="20">
        <v>18.95</v>
      </c>
      <c r="AW32" s="12"/>
      <c r="AX32" s="20">
        <f t="shared" si="7"/>
        <v>18.25</v>
      </c>
      <c r="AY32" s="12" t="str">
        <f t="shared" si="8"/>
        <v>V</v>
      </c>
      <c r="AZ32" s="17">
        <v>27</v>
      </c>
      <c r="BA32" s="18" t="s">
        <v>95</v>
      </c>
      <c r="BB32" s="18" t="s">
        <v>96</v>
      </c>
      <c r="BC32" s="20">
        <v>15.75</v>
      </c>
      <c r="BD32" s="12"/>
      <c r="BE32" s="20">
        <v>14.5</v>
      </c>
      <c r="BF32" s="12"/>
      <c r="BG32" s="20">
        <v>14.8</v>
      </c>
      <c r="BH32" s="12"/>
      <c r="BI32" s="20">
        <f t="shared" si="9"/>
        <v>14.943000000000001</v>
      </c>
      <c r="BJ32" s="12" t="str">
        <f t="shared" si="10"/>
        <v>V</v>
      </c>
      <c r="BK32" s="17">
        <v>27</v>
      </c>
      <c r="BL32" s="18" t="s">
        <v>95</v>
      </c>
      <c r="BM32" s="18" t="s">
        <v>96</v>
      </c>
      <c r="BN32" s="20">
        <v>17</v>
      </c>
      <c r="BO32" s="12"/>
      <c r="BP32" s="20">
        <v>17</v>
      </c>
      <c r="BQ32" s="12" t="s">
        <v>44</v>
      </c>
      <c r="BR32" s="17">
        <v>27</v>
      </c>
      <c r="BS32" s="18" t="s">
        <v>95</v>
      </c>
      <c r="BT32" s="18" t="s">
        <v>96</v>
      </c>
      <c r="BU32" s="20">
        <v>14</v>
      </c>
      <c r="BV32" s="12"/>
      <c r="BW32" s="20">
        <v>17</v>
      </c>
      <c r="BX32" s="12"/>
      <c r="BY32" s="20">
        <f t="shared" si="11"/>
        <v>16.400000000000002</v>
      </c>
      <c r="BZ32" s="12" t="s">
        <v>44</v>
      </c>
      <c r="CA32" s="20">
        <f t="shared" si="12"/>
        <v>15.385687500000001</v>
      </c>
    </row>
    <row r="33" spans="1:79" ht="11.1" customHeight="1" thickBot="1">
      <c r="A33" s="17">
        <v>28</v>
      </c>
      <c r="B33" s="18" t="s">
        <v>97</v>
      </c>
      <c r="C33" s="18" t="s">
        <v>98</v>
      </c>
      <c r="D33" s="19">
        <v>15.5</v>
      </c>
      <c r="E33" s="12"/>
      <c r="F33" s="20">
        <v>11</v>
      </c>
      <c r="G33" s="12"/>
      <c r="H33" s="20">
        <v>13.4</v>
      </c>
      <c r="I33" s="12"/>
      <c r="J33" s="20">
        <f t="shared" si="0"/>
        <v>13.07</v>
      </c>
      <c r="K33" s="21" t="str">
        <f t="shared" si="1"/>
        <v>V</v>
      </c>
      <c r="L33" s="17">
        <v>28</v>
      </c>
      <c r="M33" s="18" t="s">
        <v>97</v>
      </c>
      <c r="N33" s="18" t="s">
        <v>98</v>
      </c>
      <c r="O33" s="20">
        <v>16.5</v>
      </c>
      <c r="P33" s="12"/>
      <c r="Q33" s="20">
        <v>11.25</v>
      </c>
      <c r="R33" s="12"/>
      <c r="S33" s="20">
        <v>14</v>
      </c>
      <c r="T33" s="12"/>
      <c r="U33" s="20">
        <f t="shared" si="2"/>
        <v>13.900000000000002</v>
      </c>
      <c r="V33" s="12" t="str">
        <f t="shared" si="3"/>
        <v>V</v>
      </c>
      <c r="W33" s="17">
        <v>28</v>
      </c>
      <c r="X33" s="18" t="s">
        <v>97</v>
      </c>
      <c r="Y33" s="18" t="s">
        <v>98</v>
      </c>
      <c r="Z33" s="24">
        <v>14.974999999999998</v>
      </c>
      <c r="AA33" s="25"/>
      <c r="AB33" s="24">
        <v>12.725</v>
      </c>
      <c r="AC33" s="25"/>
      <c r="AD33" s="24">
        <f t="shared" si="13"/>
        <v>13.849999999999998</v>
      </c>
      <c r="AE33" s="25" t="str">
        <f t="shared" si="4"/>
        <v>V</v>
      </c>
      <c r="AF33" s="17">
        <v>28</v>
      </c>
      <c r="AG33" s="18" t="s">
        <v>97</v>
      </c>
      <c r="AH33" s="18" t="s">
        <v>98</v>
      </c>
      <c r="AI33" s="20">
        <v>12.12</v>
      </c>
      <c r="AJ33" s="12"/>
      <c r="AK33" s="19">
        <v>7</v>
      </c>
      <c r="AL33" s="12"/>
      <c r="AM33" s="20">
        <v>8.85</v>
      </c>
      <c r="AN33" s="12">
        <v>12</v>
      </c>
      <c r="AO33" s="20">
        <f t="shared" si="5"/>
        <v>10.448</v>
      </c>
      <c r="AP33" s="12" t="str">
        <f t="shared" si="6"/>
        <v>VPC</v>
      </c>
      <c r="AQ33" s="17">
        <v>28</v>
      </c>
      <c r="AR33" s="18" t="s">
        <v>97</v>
      </c>
      <c r="AS33" s="18" t="s">
        <v>98</v>
      </c>
      <c r="AT33" s="20">
        <v>15.45</v>
      </c>
      <c r="AU33" s="12"/>
      <c r="AV33" s="20">
        <v>17.2</v>
      </c>
      <c r="AW33" s="12"/>
      <c r="AX33" s="20">
        <f t="shared" si="7"/>
        <v>16.324999999999999</v>
      </c>
      <c r="AY33" s="12" t="str">
        <f t="shared" si="8"/>
        <v>V</v>
      </c>
      <c r="AZ33" s="17">
        <v>28</v>
      </c>
      <c r="BA33" s="18" t="s">
        <v>97</v>
      </c>
      <c r="BB33" s="18" t="s">
        <v>98</v>
      </c>
      <c r="BC33" s="20">
        <v>15.75</v>
      </c>
      <c r="BD33" s="12"/>
      <c r="BE33" s="20">
        <v>13.5</v>
      </c>
      <c r="BF33" s="12"/>
      <c r="BG33" s="20">
        <v>15.9</v>
      </c>
      <c r="BH33" s="12"/>
      <c r="BI33" s="20">
        <f t="shared" si="9"/>
        <v>15.339000000000002</v>
      </c>
      <c r="BJ33" s="12" t="str">
        <f t="shared" si="10"/>
        <v>V</v>
      </c>
      <c r="BK33" s="17">
        <v>28</v>
      </c>
      <c r="BL33" s="18" t="s">
        <v>97</v>
      </c>
      <c r="BM33" s="18" t="s">
        <v>98</v>
      </c>
      <c r="BN33" s="20">
        <v>17</v>
      </c>
      <c r="BO33" s="12"/>
      <c r="BP33" s="20">
        <v>17</v>
      </c>
      <c r="BQ33" s="12" t="s">
        <v>44</v>
      </c>
      <c r="BR33" s="17">
        <v>28</v>
      </c>
      <c r="BS33" s="18" t="s">
        <v>97</v>
      </c>
      <c r="BT33" s="18" t="s">
        <v>98</v>
      </c>
      <c r="BU33" s="20">
        <v>14</v>
      </c>
      <c r="BV33" s="12"/>
      <c r="BW33" s="20">
        <v>17</v>
      </c>
      <c r="BX33" s="12"/>
      <c r="BY33" s="20">
        <f t="shared" si="11"/>
        <v>16.400000000000002</v>
      </c>
      <c r="BZ33" s="12" t="s">
        <v>44</v>
      </c>
      <c r="CA33" s="20">
        <f t="shared" si="12"/>
        <v>14.541500000000001</v>
      </c>
    </row>
    <row r="34" spans="1:79" ht="11.1" customHeight="1" thickBot="1">
      <c r="A34" s="17">
        <v>29</v>
      </c>
      <c r="B34" s="18" t="s">
        <v>99</v>
      </c>
      <c r="C34" s="18" t="s">
        <v>100</v>
      </c>
      <c r="D34" s="19">
        <v>18.25</v>
      </c>
      <c r="E34" s="12"/>
      <c r="F34" s="20">
        <v>15.5</v>
      </c>
      <c r="G34" s="12"/>
      <c r="H34" s="20">
        <v>16.7</v>
      </c>
      <c r="I34" s="12"/>
      <c r="J34" s="20">
        <f t="shared" si="0"/>
        <v>16.645</v>
      </c>
      <c r="K34" s="21" t="str">
        <f t="shared" si="1"/>
        <v>V</v>
      </c>
      <c r="L34" s="17">
        <v>29</v>
      </c>
      <c r="M34" s="18" t="s">
        <v>99</v>
      </c>
      <c r="N34" s="18" t="s">
        <v>100</v>
      </c>
      <c r="O34" s="20">
        <v>17</v>
      </c>
      <c r="P34" s="12"/>
      <c r="Q34" s="20">
        <v>15</v>
      </c>
      <c r="R34" s="12"/>
      <c r="S34" s="20">
        <v>16</v>
      </c>
      <c r="T34" s="12"/>
      <c r="U34" s="20">
        <f t="shared" si="2"/>
        <v>16</v>
      </c>
      <c r="V34" s="12" t="str">
        <f t="shared" si="3"/>
        <v>V</v>
      </c>
      <c r="W34" s="17">
        <v>29</v>
      </c>
      <c r="X34" s="18" t="s">
        <v>99</v>
      </c>
      <c r="Y34" s="18" t="s">
        <v>100</v>
      </c>
      <c r="Z34" s="24">
        <v>17.149999999999999</v>
      </c>
      <c r="AA34" s="25"/>
      <c r="AB34" s="24">
        <v>18.174999999999997</v>
      </c>
      <c r="AC34" s="25"/>
      <c r="AD34" s="24">
        <f t="shared" si="13"/>
        <v>17.662499999999998</v>
      </c>
      <c r="AE34" s="25" t="str">
        <f t="shared" si="4"/>
        <v>V</v>
      </c>
      <c r="AF34" s="17">
        <v>29</v>
      </c>
      <c r="AG34" s="18" t="s">
        <v>99</v>
      </c>
      <c r="AH34" s="18" t="s">
        <v>100</v>
      </c>
      <c r="AI34" s="20">
        <v>16.579999999999998</v>
      </c>
      <c r="AJ34" s="12"/>
      <c r="AK34" s="19">
        <v>10</v>
      </c>
      <c r="AL34" s="12"/>
      <c r="AM34" s="20">
        <v>13.75</v>
      </c>
      <c r="AN34" s="12"/>
      <c r="AO34" s="20">
        <f t="shared" si="5"/>
        <v>13.682000000000002</v>
      </c>
      <c r="AP34" s="12" t="str">
        <f t="shared" si="6"/>
        <v>V</v>
      </c>
      <c r="AQ34" s="17">
        <v>29</v>
      </c>
      <c r="AR34" s="18" t="s">
        <v>99</v>
      </c>
      <c r="AS34" s="18" t="s">
        <v>100</v>
      </c>
      <c r="AT34" s="20">
        <v>16</v>
      </c>
      <c r="AU34" s="12"/>
      <c r="AV34" s="20">
        <v>17.399999999999999</v>
      </c>
      <c r="AW34" s="12"/>
      <c r="AX34" s="20">
        <f t="shared" si="7"/>
        <v>16.7</v>
      </c>
      <c r="AY34" s="12" t="str">
        <f t="shared" si="8"/>
        <v>V</v>
      </c>
      <c r="AZ34" s="17">
        <v>29</v>
      </c>
      <c r="BA34" s="18" t="s">
        <v>99</v>
      </c>
      <c r="BB34" s="18" t="s">
        <v>100</v>
      </c>
      <c r="BC34" s="20">
        <v>16.5</v>
      </c>
      <c r="BD34" s="12"/>
      <c r="BE34" s="20">
        <v>14</v>
      </c>
      <c r="BF34" s="12"/>
      <c r="BG34" s="20">
        <v>13.95</v>
      </c>
      <c r="BH34" s="12"/>
      <c r="BI34" s="20">
        <f t="shared" si="9"/>
        <v>14.522</v>
      </c>
      <c r="BJ34" s="12" t="str">
        <f t="shared" si="10"/>
        <v>V</v>
      </c>
      <c r="BK34" s="17">
        <v>29</v>
      </c>
      <c r="BL34" s="18" t="s">
        <v>99</v>
      </c>
      <c r="BM34" s="18" t="s">
        <v>100</v>
      </c>
      <c r="BN34" s="20">
        <v>16</v>
      </c>
      <c r="BO34" s="12"/>
      <c r="BP34" s="20">
        <v>16</v>
      </c>
      <c r="BQ34" s="12" t="s">
        <v>44</v>
      </c>
      <c r="BR34" s="17">
        <v>29</v>
      </c>
      <c r="BS34" s="18" t="s">
        <v>99</v>
      </c>
      <c r="BT34" s="18" t="s">
        <v>100</v>
      </c>
      <c r="BU34" s="20">
        <v>13.5</v>
      </c>
      <c r="BV34" s="12"/>
      <c r="BW34" s="20">
        <v>17</v>
      </c>
      <c r="BX34" s="12"/>
      <c r="BY34" s="20">
        <f t="shared" si="11"/>
        <v>16.3</v>
      </c>
      <c r="BZ34" s="12" t="s">
        <v>44</v>
      </c>
      <c r="CA34" s="20">
        <f t="shared" si="12"/>
        <v>15.9389375</v>
      </c>
    </row>
    <row r="35" spans="1:79" ht="11.1" customHeight="1" thickBot="1">
      <c r="A35" s="17">
        <v>30</v>
      </c>
      <c r="B35" s="18" t="s">
        <v>101</v>
      </c>
      <c r="C35" s="18" t="s">
        <v>102</v>
      </c>
      <c r="D35" s="19">
        <v>13.25</v>
      </c>
      <c r="E35" s="12"/>
      <c r="F35" s="20">
        <v>11</v>
      </c>
      <c r="G35" s="12">
        <v>12</v>
      </c>
      <c r="H35" s="20">
        <v>8.1</v>
      </c>
      <c r="I35" s="12">
        <v>12</v>
      </c>
      <c r="J35" s="20">
        <f t="shared" si="0"/>
        <v>12.275</v>
      </c>
      <c r="K35" s="21" t="str">
        <f t="shared" si="1"/>
        <v>V</v>
      </c>
      <c r="L35" s="17">
        <v>30</v>
      </c>
      <c r="M35" s="18" t="s">
        <v>101</v>
      </c>
      <c r="N35" s="18" t="s">
        <v>102</v>
      </c>
      <c r="O35" s="20">
        <v>15.5</v>
      </c>
      <c r="P35" s="12"/>
      <c r="Q35" s="20">
        <v>13</v>
      </c>
      <c r="R35" s="12"/>
      <c r="S35" s="20">
        <v>14</v>
      </c>
      <c r="T35" s="12"/>
      <c r="U35" s="20">
        <f t="shared" si="2"/>
        <v>14.200000000000001</v>
      </c>
      <c r="V35" s="12" t="str">
        <f t="shared" si="3"/>
        <v>V</v>
      </c>
      <c r="W35" s="17">
        <v>30</v>
      </c>
      <c r="X35" s="18" t="s">
        <v>101</v>
      </c>
      <c r="Y35" s="18" t="s">
        <v>102</v>
      </c>
      <c r="Z35" s="24">
        <v>14.099999999999998</v>
      </c>
      <c r="AA35" s="25"/>
      <c r="AB35" s="24">
        <v>13.099999999999998</v>
      </c>
      <c r="AC35" s="25"/>
      <c r="AD35" s="24">
        <f t="shared" si="13"/>
        <v>13.599999999999998</v>
      </c>
      <c r="AE35" s="25" t="str">
        <f t="shared" si="4"/>
        <v>V</v>
      </c>
      <c r="AF35" s="17">
        <v>30</v>
      </c>
      <c r="AG35" s="18" t="s">
        <v>101</v>
      </c>
      <c r="AH35" s="18" t="s">
        <v>102</v>
      </c>
      <c r="AI35" s="20">
        <v>14.7</v>
      </c>
      <c r="AJ35" s="12"/>
      <c r="AK35" s="19">
        <v>5.5</v>
      </c>
      <c r="AL35" s="12">
        <v>7</v>
      </c>
      <c r="AM35" s="20">
        <v>10.95</v>
      </c>
      <c r="AN35" s="12">
        <v>10</v>
      </c>
      <c r="AO35" s="20">
        <f t="shared" si="5"/>
        <v>11.186000000000002</v>
      </c>
      <c r="AP35" s="12" t="str">
        <f t="shared" si="6"/>
        <v>VPC</v>
      </c>
      <c r="AQ35" s="17">
        <v>30</v>
      </c>
      <c r="AR35" s="18" t="s">
        <v>101</v>
      </c>
      <c r="AS35" s="18" t="s">
        <v>102</v>
      </c>
      <c r="AT35" s="20">
        <v>14.1</v>
      </c>
      <c r="AU35" s="12"/>
      <c r="AV35" s="20">
        <v>15.5</v>
      </c>
      <c r="AW35" s="12"/>
      <c r="AX35" s="20">
        <f t="shared" si="7"/>
        <v>14.8</v>
      </c>
      <c r="AY35" s="12" t="str">
        <f t="shared" si="8"/>
        <v>V</v>
      </c>
      <c r="AZ35" s="17">
        <v>30</v>
      </c>
      <c r="BA35" s="18" t="s">
        <v>101</v>
      </c>
      <c r="BB35" s="18" t="s">
        <v>102</v>
      </c>
      <c r="BC35" s="20">
        <v>14.5</v>
      </c>
      <c r="BD35" s="12"/>
      <c r="BE35" s="20">
        <v>15.5</v>
      </c>
      <c r="BF35" s="12"/>
      <c r="BG35" s="20">
        <v>14.7</v>
      </c>
      <c r="BH35" s="12"/>
      <c r="BI35" s="20">
        <f t="shared" si="9"/>
        <v>14.832000000000001</v>
      </c>
      <c r="BJ35" s="12" t="str">
        <f t="shared" si="10"/>
        <v>V</v>
      </c>
      <c r="BK35" s="17">
        <v>30</v>
      </c>
      <c r="BL35" s="18" t="s">
        <v>101</v>
      </c>
      <c r="BM35" s="18" t="s">
        <v>102</v>
      </c>
      <c r="BN35" s="20">
        <v>16.5</v>
      </c>
      <c r="BO35" s="12"/>
      <c r="BP35" s="20">
        <v>16.5</v>
      </c>
      <c r="BQ35" s="12" t="s">
        <v>44</v>
      </c>
      <c r="BR35" s="17">
        <v>30</v>
      </c>
      <c r="BS35" s="18" t="s">
        <v>101</v>
      </c>
      <c r="BT35" s="18" t="s">
        <v>102</v>
      </c>
      <c r="BU35" s="20">
        <v>13.5</v>
      </c>
      <c r="BV35" s="12"/>
      <c r="BW35" s="20">
        <v>16</v>
      </c>
      <c r="BX35" s="12"/>
      <c r="BY35" s="20">
        <f t="shared" si="11"/>
        <v>15.5</v>
      </c>
      <c r="BZ35" s="12" t="s">
        <v>44</v>
      </c>
      <c r="CA35" s="20">
        <f t="shared" si="12"/>
        <v>14.111625</v>
      </c>
    </row>
    <row r="36" spans="1:79" ht="11.1" customHeight="1" thickBot="1">
      <c r="A36" s="17">
        <v>31</v>
      </c>
      <c r="B36" s="27" t="s">
        <v>103</v>
      </c>
      <c r="C36" s="27" t="s">
        <v>104</v>
      </c>
      <c r="D36" s="19">
        <v>10.75</v>
      </c>
      <c r="E36" s="12"/>
      <c r="F36" s="20">
        <v>12</v>
      </c>
      <c r="G36" s="12"/>
      <c r="H36" s="20">
        <v>12.7</v>
      </c>
      <c r="I36" s="12"/>
      <c r="J36" s="20">
        <f t="shared" si="0"/>
        <v>12.04</v>
      </c>
      <c r="K36" s="21" t="str">
        <f t="shared" si="1"/>
        <v>V</v>
      </c>
      <c r="L36" s="17">
        <v>31</v>
      </c>
      <c r="M36" s="27" t="s">
        <v>103</v>
      </c>
      <c r="N36" s="27" t="s">
        <v>104</v>
      </c>
      <c r="O36" s="20">
        <v>16.5</v>
      </c>
      <c r="P36" s="12"/>
      <c r="Q36" s="20">
        <v>10</v>
      </c>
      <c r="R36" s="12"/>
      <c r="S36" s="20">
        <v>13</v>
      </c>
      <c r="T36" s="12"/>
      <c r="U36" s="20">
        <f t="shared" si="2"/>
        <v>13.200000000000001</v>
      </c>
      <c r="V36" s="12" t="str">
        <f t="shared" si="3"/>
        <v>V</v>
      </c>
      <c r="W36" s="17">
        <v>31</v>
      </c>
      <c r="X36" s="27" t="s">
        <v>103</v>
      </c>
      <c r="Y36" s="27" t="s">
        <v>104</v>
      </c>
      <c r="Z36" s="24">
        <v>14.475</v>
      </c>
      <c r="AA36" s="25"/>
      <c r="AB36" s="24">
        <v>12.45</v>
      </c>
      <c r="AC36" s="25"/>
      <c r="AD36" s="24">
        <f t="shared" si="13"/>
        <v>13.462499999999999</v>
      </c>
      <c r="AE36" s="25" t="str">
        <f t="shared" si="4"/>
        <v>V</v>
      </c>
      <c r="AF36" s="17">
        <v>31</v>
      </c>
      <c r="AG36" s="27" t="s">
        <v>103</v>
      </c>
      <c r="AH36" s="27" t="s">
        <v>104</v>
      </c>
      <c r="AI36" s="20">
        <v>14.1</v>
      </c>
      <c r="AJ36" s="12"/>
      <c r="AK36" s="19">
        <v>12.5</v>
      </c>
      <c r="AL36" s="12"/>
      <c r="AM36" s="20">
        <v>6.75</v>
      </c>
      <c r="AN36" s="12">
        <v>12</v>
      </c>
      <c r="AO36" s="20">
        <f t="shared" si="5"/>
        <v>13</v>
      </c>
      <c r="AP36" s="12" t="str">
        <f t="shared" si="6"/>
        <v>V</v>
      </c>
      <c r="AQ36" s="17">
        <v>31</v>
      </c>
      <c r="AR36" s="27" t="s">
        <v>103</v>
      </c>
      <c r="AS36" s="27" t="s">
        <v>104</v>
      </c>
      <c r="AT36" s="20">
        <v>10.9</v>
      </c>
      <c r="AU36" s="12"/>
      <c r="AV36" s="20">
        <v>14.4</v>
      </c>
      <c r="AW36" s="12"/>
      <c r="AX36" s="20">
        <f t="shared" si="7"/>
        <v>12.65</v>
      </c>
      <c r="AY36" s="12" t="str">
        <f t="shared" si="8"/>
        <v>V</v>
      </c>
      <c r="AZ36" s="17">
        <v>31</v>
      </c>
      <c r="BA36" s="27" t="s">
        <v>103</v>
      </c>
      <c r="BB36" s="27" t="s">
        <v>104</v>
      </c>
      <c r="BC36" s="20">
        <v>15.25</v>
      </c>
      <c r="BD36" s="12"/>
      <c r="BE36" s="20">
        <v>16.5</v>
      </c>
      <c r="BF36" s="12"/>
      <c r="BG36" s="20">
        <v>15.05</v>
      </c>
      <c r="BH36" s="12"/>
      <c r="BI36" s="20">
        <f t="shared" si="9"/>
        <v>15.413</v>
      </c>
      <c r="BJ36" s="12" t="str">
        <f t="shared" si="10"/>
        <v>V</v>
      </c>
      <c r="BK36" s="17">
        <v>31</v>
      </c>
      <c r="BL36" s="27" t="s">
        <v>103</v>
      </c>
      <c r="BM36" s="27" t="s">
        <v>104</v>
      </c>
      <c r="BN36" s="20">
        <v>17</v>
      </c>
      <c r="BO36" s="12"/>
      <c r="BP36" s="20">
        <v>17</v>
      </c>
      <c r="BQ36" s="12" t="s">
        <v>44</v>
      </c>
      <c r="BR36" s="17">
        <v>31</v>
      </c>
      <c r="BS36" s="27" t="s">
        <v>103</v>
      </c>
      <c r="BT36" s="27" t="s">
        <v>104</v>
      </c>
      <c r="BU36" s="20">
        <v>15</v>
      </c>
      <c r="BV36" s="12"/>
      <c r="BW36" s="20">
        <v>16.5</v>
      </c>
      <c r="BX36" s="12"/>
      <c r="BY36" s="20">
        <f t="shared" si="11"/>
        <v>16.200000000000003</v>
      </c>
      <c r="BZ36" s="12" t="s">
        <v>44</v>
      </c>
      <c r="CA36" s="20">
        <f t="shared" si="12"/>
        <v>14.120687500000001</v>
      </c>
    </row>
    <row r="37" spans="1:79" ht="11.1" customHeight="1" thickBot="1">
      <c r="A37" s="17">
        <v>32</v>
      </c>
      <c r="B37" s="18" t="s">
        <v>105</v>
      </c>
      <c r="C37" s="18" t="s">
        <v>106</v>
      </c>
      <c r="D37" s="19">
        <v>15.5</v>
      </c>
      <c r="E37" s="12"/>
      <c r="F37" s="20">
        <v>11.25</v>
      </c>
      <c r="G37" s="12"/>
      <c r="H37" s="20">
        <v>13.7</v>
      </c>
      <c r="I37" s="12"/>
      <c r="J37" s="20">
        <f t="shared" si="0"/>
        <v>13.287500000000001</v>
      </c>
      <c r="K37" s="21" t="str">
        <f t="shared" si="1"/>
        <v>V</v>
      </c>
      <c r="L37" s="17">
        <v>32</v>
      </c>
      <c r="M37" s="18" t="s">
        <v>105</v>
      </c>
      <c r="N37" s="18" t="s">
        <v>106</v>
      </c>
      <c r="O37" s="20">
        <v>17</v>
      </c>
      <c r="P37" s="12"/>
      <c r="Q37" s="20">
        <v>10</v>
      </c>
      <c r="R37" s="12"/>
      <c r="S37" s="20">
        <v>15</v>
      </c>
      <c r="T37" s="12"/>
      <c r="U37" s="20">
        <f t="shared" si="2"/>
        <v>13.8</v>
      </c>
      <c r="V37" s="12" t="str">
        <f t="shared" si="3"/>
        <v>V</v>
      </c>
      <c r="W37" s="17">
        <v>32</v>
      </c>
      <c r="X37" s="18" t="s">
        <v>105</v>
      </c>
      <c r="Y37" s="18" t="s">
        <v>106</v>
      </c>
      <c r="Z37" s="24">
        <v>14.224999999999998</v>
      </c>
      <c r="AA37" s="25"/>
      <c r="AB37" s="24">
        <v>13.499999999999998</v>
      </c>
      <c r="AC37" s="25"/>
      <c r="AD37" s="24">
        <f t="shared" si="13"/>
        <v>13.862499999999997</v>
      </c>
      <c r="AE37" s="25" t="str">
        <f t="shared" si="4"/>
        <v>V</v>
      </c>
      <c r="AF37" s="17">
        <v>32</v>
      </c>
      <c r="AG37" s="18" t="s">
        <v>105</v>
      </c>
      <c r="AH37" s="18" t="s">
        <v>106</v>
      </c>
      <c r="AI37" s="20">
        <v>12.37</v>
      </c>
      <c r="AJ37" s="12"/>
      <c r="AK37" s="19">
        <v>9</v>
      </c>
      <c r="AL37" s="12">
        <v>10</v>
      </c>
      <c r="AM37" s="20">
        <v>13.05</v>
      </c>
      <c r="AN37" s="12"/>
      <c r="AO37" s="20">
        <f t="shared" si="5"/>
        <v>11.802</v>
      </c>
      <c r="AP37" s="12" t="str">
        <f t="shared" si="6"/>
        <v>VPC</v>
      </c>
      <c r="AQ37" s="17">
        <v>32</v>
      </c>
      <c r="AR37" s="18" t="s">
        <v>105</v>
      </c>
      <c r="AS37" s="18" t="s">
        <v>106</v>
      </c>
      <c r="AT37" s="20">
        <v>14.65</v>
      </c>
      <c r="AU37" s="12"/>
      <c r="AV37" s="20">
        <v>15.875</v>
      </c>
      <c r="AW37" s="12"/>
      <c r="AX37" s="20">
        <f t="shared" si="7"/>
        <v>15.262499999999999</v>
      </c>
      <c r="AY37" s="12" t="str">
        <f t="shared" si="8"/>
        <v>V</v>
      </c>
      <c r="AZ37" s="17">
        <v>32</v>
      </c>
      <c r="BA37" s="18" t="s">
        <v>105</v>
      </c>
      <c r="BB37" s="18" t="s">
        <v>106</v>
      </c>
      <c r="BC37" s="20">
        <v>15</v>
      </c>
      <c r="BD37" s="12"/>
      <c r="BE37" s="20">
        <v>14.5</v>
      </c>
      <c r="BF37" s="12"/>
      <c r="BG37" s="20">
        <v>16.3</v>
      </c>
      <c r="BH37" s="12"/>
      <c r="BI37" s="20">
        <f t="shared" si="9"/>
        <v>15.618000000000002</v>
      </c>
      <c r="BJ37" s="12" t="str">
        <f t="shared" si="10"/>
        <v>V</v>
      </c>
      <c r="BK37" s="17">
        <v>32</v>
      </c>
      <c r="BL37" s="18" t="s">
        <v>105</v>
      </c>
      <c r="BM37" s="18" t="s">
        <v>106</v>
      </c>
      <c r="BN37" s="20">
        <v>15.5</v>
      </c>
      <c r="BO37" s="12"/>
      <c r="BP37" s="20">
        <v>15.5</v>
      </c>
      <c r="BQ37" s="12" t="s">
        <v>44</v>
      </c>
      <c r="BR37" s="17">
        <v>32</v>
      </c>
      <c r="BS37" s="18" t="s">
        <v>105</v>
      </c>
      <c r="BT37" s="18" t="s">
        <v>106</v>
      </c>
      <c r="BU37" s="20">
        <v>17</v>
      </c>
      <c r="BV37" s="12"/>
      <c r="BW37" s="20">
        <v>16.5</v>
      </c>
      <c r="BX37" s="12"/>
      <c r="BY37" s="20">
        <f t="shared" si="11"/>
        <v>16.600000000000001</v>
      </c>
      <c r="BZ37" s="12" t="s">
        <v>44</v>
      </c>
      <c r="CA37" s="20">
        <f t="shared" si="12"/>
        <v>14.466562499999998</v>
      </c>
    </row>
    <row r="38" spans="1:79" ht="11.1" customHeight="1" thickBot="1">
      <c r="A38" s="17">
        <v>33</v>
      </c>
      <c r="B38" s="18" t="s">
        <v>107</v>
      </c>
      <c r="C38" s="18" t="s">
        <v>108</v>
      </c>
      <c r="D38" s="19">
        <v>10.75</v>
      </c>
      <c r="E38" s="12">
        <v>12</v>
      </c>
      <c r="F38" s="20">
        <v>11</v>
      </c>
      <c r="G38" s="12">
        <v>12</v>
      </c>
      <c r="H38" s="20">
        <v>13.2</v>
      </c>
      <c r="I38" s="12"/>
      <c r="J38" s="20">
        <f t="shared" si="0"/>
        <v>12.54</v>
      </c>
      <c r="K38" s="21" t="str">
        <f t="shared" si="1"/>
        <v>V</v>
      </c>
      <c r="L38" s="17">
        <v>33</v>
      </c>
      <c r="M38" s="18" t="s">
        <v>107</v>
      </c>
      <c r="N38" s="18" t="s">
        <v>108</v>
      </c>
      <c r="O38" s="20">
        <v>14.5</v>
      </c>
      <c r="P38" s="12"/>
      <c r="Q38" s="20">
        <v>11</v>
      </c>
      <c r="R38" s="12"/>
      <c r="S38" s="20">
        <v>13</v>
      </c>
      <c r="T38" s="12"/>
      <c r="U38" s="20">
        <f t="shared" si="2"/>
        <v>12.8</v>
      </c>
      <c r="V38" s="12" t="str">
        <f t="shared" si="3"/>
        <v>V</v>
      </c>
      <c r="W38" s="17">
        <v>33</v>
      </c>
      <c r="X38" s="18" t="s">
        <v>107</v>
      </c>
      <c r="Y38" s="18" t="s">
        <v>108</v>
      </c>
      <c r="Z38" s="24">
        <v>11.425000000000001</v>
      </c>
      <c r="AA38" s="25">
        <v>12</v>
      </c>
      <c r="AB38" s="24">
        <v>11.249999999999998</v>
      </c>
      <c r="AC38" s="25">
        <v>11</v>
      </c>
      <c r="AD38" s="24">
        <f t="shared" si="13"/>
        <v>11.625</v>
      </c>
      <c r="AE38" s="25" t="str">
        <f t="shared" si="4"/>
        <v>VPC</v>
      </c>
      <c r="AF38" s="17">
        <v>33</v>
      </c>
      <c r="AG38" s="18" t="s">
        <v>107</v>
      </c>
      <c r="AH38" s="18" t="s">
        <v>108</v>
      </c>
      <c r="AI38" s="20">
        <v>14.68</v>
      </c>
      <c r="AJ38" s="12"/>
      <c r="AK38" s="19">
        <v>6</v>
      </c>
      <c r="AL38" s="12">
        <v>6.5</v>
      </c>
      <c r="AM38" s="20">
        <v>6.6</v>
      </c>
      <c r="AN38" s="12">
        <v>8.5</v>
      </c>
      <c r="AO38" s="20">
        <f t="shared" si="5"/>
        <v>10.332000000000001</v>
      </c>
      <c r="AP38" s="12" t="str">
        <f t="shared" si="6"/>
        <v>VPC</v>
      </c>
      <c r="AQ38" s="17">
        <v>33</v>
      </c>
      <c r="AR38" s="18" t="s">
        <v>107</v>
      </c>
      <c r="AS38" s="18" t="s">
        <v>108</v>
      </c>
      <c r="AT38" s="20">
        <v>13</v>
      </c>
      <c r="AU38" s="12"/>
      <c r="AV38" s="20">
        <v>13.7</v>
      </c>
      <c r="AW38" s="12"/>
      <c r="AX38" s="20">
        <f t="shared" si="7"/>
        <v>13.35</v>
      </c>
      <c r="AY38" s="12" t="str">
        <f t="shared" si="8"/>
        <v>V</v>
      </c>
      <c r="AZ38" s="17">
        <v>33</v>
      </c>
      <c r="BA38" s="18" t="s">
        <v>107</v>
      </c>
      <c r="BB38" s="18" t="s">
        <v>108</v>
      </c>
      <c r="BC38" s="20">
        <v>17</v>
      </c>
      <c r="BD38" s="12"/>
      <c r="BE38" s="20">
        <v>14</v>
      </c>
      <c r="BF38" s="12"/>
      <c r="BG38" s="20">
        <v>13</v>
      </c>
      <c r="BH38" s="12"/>
      <c r="BI38" s="20">
        <f t="shared" si="9"/>
        <v>14.100000000000001</v>
      </c>
      <c r="BJ38" s="12" t="str">
        <f t="shared" si="10"/>
        <v>V</v>
      </c>
      <c r="BK38" s="17">
        <v>33</v>
      </c>
      <c r="BL38" s="18" t="s">
        <v>107</v>
      </c>
      <c r="BM38" s="18" t="s">
        <v>108</v>
      </c>
      <c r="BN38" s="20">
        <v>16</v>
      </c>
      <c r="BO38" s="12"/>
      <c r="BP38" s="20">
        <v>16</v>
      </c>
      <c r="BQ38" s="12" t="s">
        <v>44</v>
      </c>
      <c r="BR38" s="17">
        <v>33</v>
      </c>
      <c r="BS38" s="18" t="s">
        <v>107</v>
      </c>
      <c r="BT38" s="18" t="s">
        <v>108</v>
      </c>
      <c r="BU38" s="20">
        <v>14</v>
      </c>
      <c r="BV38" s="12"/>
      <c r="BW38" s="20">
        <v>17</v>
      </c>
      <c r="BX38" s="12"/>
      <c r="BY38" s="20">
        <f t="shared" si="11"/>
        <v>16.400000000000002</v>
      </c>
      <c r="BZ38" s="12" t="s">
        <v>44</v>
      </c>
      <c r="CA38" s="20">
        <f t="shared" si="12"/>
        <v>13.393375000000002</v>
      </c>
    </row>
    <row r="39" spans="1:79" ht="11.1" customHeight="1" thickBot="1">
      <c r="A39" s="17">
        <v>34</v>
      </c>
      <c r="B39" s="18" t="s">
        <v>109</v>
      </c>
      <c r="C39" s="18" t="s">
        <v>110</v>
      </c>
      <c r="D39" s="19">
        <v>17</v>
      </c>
      <c r="E39" s="12"/>
      <c r="F39" s="20">
        <v>17.75</v>
      </c>
      <c r="G39" s="12"/>
      <c r="H39" s="20">
        <v>10.6</v>
      </c>
      <c r="I39" s="12"/>
      <c r="J39" s="20">
        <f t="shared" si="0"/>
        <v>14.3675</v>
      </c>
      <c r="K39" s="21" t="str">
        <f t="shared" si="1"/>
        <v>V</v>
      </c>
      <c r="L39" s="17">
        <v>34</v>
      </c>
      <c r="M39" s="18" t="s">
        <v>109</v>
      </c>
      <c r="N39" s="18" t="s">
        <v>110</v>
      </c>
      <c r="O39" s="20">
        <v>15.5</v>
      </c>
      <c r="P39" s="12"/>
      <c r="Q39" s="20">
        <v>12.5</v>
      </c>
      <c r="R39" s="12"/>
      <c r="S39" s="20">
        <v>13</v>
      </c>
      <c r="T39" s="12"/>
      <c r="U39" s="20">
        <f t="shared" si="2"/>
        <v>13.799999999999999</v>
      </c>
      <c r="V39" s="12" t="str">
        <f t="shared" si="3"/>
        <v>V</v>
      </c>
      <c r="W39" s="17">
        <v>34</v>
      </c>
      <c r="X39" s="18" t="s">
        <v>109</v>
      </c>
      <c r="Y39" s="18" t="s">
        <v>110</v>
      </c>
      <c r="Z39" s="24">
        <v>15.75</v>
      </c>
      <c r="AA39" s="25"/>
      <c r="AB39" s="24">
        <v>14.324999999999999</v>
      </c>
      <c r="AC39" s="25"/>
      <c r="AD39" s="24">
        <f t="shared" si="13"/>
        <v>15.0375</v>
      </c>
      <c r="AE39" s="25" t="str">
        <f t="shared" si="4"/>
        <v>V</v>
      </c>
      <c r="AF39" s="17">
        <v>34</v>
      </c>
      <c r="AG39" s="18" t="s">
        <v>109</v>
      </c>
      <c r="AH39" s="18" t="s">
        <v>110</v>
      </c>
      <c r="AI39" s="20">
        <v>15.7</v>
      </c>
      <c r="AJ39" s="12"/>
      <c r="AK39" s="19">
        <v>10.5</v>
      </c>
      <c r="AL39" s="12"/>
      <c r="AM39" s="20">
        <v>12.9</v>
      </c>
      <c r="AN39" s="12"/>
      <c r="AO39" s="20">
        <f t="shared" si="5"/>
        <v>13.252000000000001</v>
      </c>
      <c r="AP39" s="12" t="str">
        <f t="shared" si="6"/>
        <v>V</v>
      </c>
      <c r="AQ39" s="17">
        <v>34</v>
      </c>
      <c r="AR39" s="18" t="s">
        <v>109</v>
      </c>
      <c r="AS39" s="18" t="s">
        <v>110</v>
      </c>
      <c r="AT39" s="20">
        <v>15.05</v>
      </c>
      <c r="AU39" s="12"/>
      <c r="AV39" s="20">
        <v>16.8</v>
      </c>
      <c r="AW39" s="12"/>
      <c r="AX39" s="20">
        <f t="shared" si="7"/>
        <v>15.925000000000001</v>
      </c>
      <c r="AY39" s="12" t="str">
        <f t="shared" si="8"/>
        <v>V</v>
      </c>
      <c r="AZ39" s="17">
        <v>34</v>
      </c>
      <c r="BA39" s="18" t="s">
        <v>109</v>
      </c>
      <c r="BB39" s="18" t="s">
        <v>110</v>
      </c>
      <c r="BC39" s="20">
        <v>15</v>
      </c>
      <c r="BD39" s="12"/>
      <c r="BE39" s="20">
        <v>16</v>
      </c>
      <c r="BF39" s="12"/>
      <c r="BG39" s="20">
        <v>16.05</v>
      </c>
      <c r="BH39" s="12"/>
      <c r="BI39" s="20">
        <f t="shared" si="9"/>
        <v>15.808000000000002</v>
      </c>
      <c r="BJ39" s="12" t="str">
        <f t="shared" si="10"/>
        <v>V</v>
      </c>
      <c r="BK39" s="17">
        <v>34</v>
      </c>
      <c r="BL39" s="18" t="s">
        <v>109</v>
      </c>
      <c r="BM39" s="18" t="s">
        <v>110</v>
      </c>
      <c r="BN39" s="20">
        <v>17</v>
      </c>
      <c r="BO39" s="12"/>
      <c r="BP39" s="20">
        <v>17</v>
      </c>
      <c r="BQ39" s="12" t="s">
        <v>44</v>
      </c>
      <c r="BR39" s="17">
        <v>34</v>
      </c>
      <c r="BS39" s="18" t="s">
        <v>109</v>
      </c>
      <c r="BT39" s="18" t="s">
        <v>110</v>
      </c>
      <c r="BU39" s="20">
        <v>14.5</v>
      </c>
      <c r="BV39" s="12"/>
      <c r="BW39" s="20">
        <v>17</v>
      </c>
      <c r="BX39" s="12"/>
      <c r="BY39" s="20">
        <f t="shared" si="11"/>
        <v>16.5</v>
      </c>
      <c r="BZ39" s="12" t="s">
        <v>44</v>
      </c>
      <c r="CA39" s="20">
        <f t="shared" si="12"/>
        <v>15.211250000000001</v>
      </c>
    </row>
    <row r="40" spans="1:79" ht="11.1" customHeight="1" thickBot="1">
      <c r="A40" s="17">
        <v>35</v>
      </c>
      <c r="B40" s="18" t="s">
        <v>111</v>
      </c>
      <c r="C40" s="18" t="s">
        <v>112</v>
      </c>
      <c r="D40" s="19">
        <v>16.25</v>
      </c>
      <c r="E40" s="12"/>
      <c r="F40" s="20">
        <v>18.75</v>
      </c>
      <c r="G40" s="12"/>
      <c r="H40" s="20">
        <v>13</v>
      </c>
      <c r="I40" s="12"/>
      <c r="J40" s="20">
        <f t="shared" si="0"/>
        <v>15.612500000000001</v>
      </c>
      <c r="K40" s="21" t="str">
        <f t="shared" si="1"/>
        <v>V</v>
      </c>
      <c r="L40" s="17">
        <v>35</v>
      </c>
      <c r="M40" s="18" t="s">
        <v>111</v>
      </c>
      <c r="N40" s="18" t="s">
        <v>112</v>
      </c>
      <c r="O40" s="20">
        <v>16</v>
      </c>
      <c r="P40" s="12"/>
      <c r="Q40" s="20">
        <v>16.5</v>
      </c>
      <c r="R40" s="12"/>
      <c r="S40" s="20">
        <v>13</v>
      </c>
      <c r="T40" s="12"/>
      <c r="U40" s="20">
        <f t="shared" si="2"/>
        <v>15.6</v>
      </c>
      <c r="V40" s="12" t="str">
        <f t="shared" si="3"/>
        <v>V</v>
      </c>
      <c r="W40" s="17">
        <v>35</v>
      </c>
      <c r="X40" s="18" t="s">
        <v>111</v>
      </c>
      <c r="Y40" s="18" t="s">
        <v>112</v>
      </c>
      <c r="Z40" s="24">
        <v>14.724999999999998</v>
      </c>
      <c r="AA40" s="25"/>
      <c r="AB40" s="24">
        <v>13.324999999999999</v>
      </c>
      <c r="AC40" s="25"/>
      <c r="AD40" s="24">
        <f t="shared" si="13"/>
        <v>14.024999999999999</v>
      </c>
      <c r="AE40" s="25" t="str">
        <f t="shared" si="4"/>
        <v>V</v>
      </c>
      <c r="AF40" s="17">
        <v>35</v>
      </c>
      <c r="AG40" s="18" t="s">
        <v>111</v>
      </c>
      <c r="AH40" s="18" t="s">
        <v>112</v>
      </c>
      <c r="AI40" s="20">
        <v>14.77</v>
      </c>
      <c r="AJ40" s="12"/>
      <c r="AK40" s="19">
        <v>10.5</v>
      </c>
      <c r="AL40" s="12"/>
      <c r="AM40" s="20">
        <v>10.8</v>
      </c>
      <c r="AN40" s="12"/>
      <c r="AO40" s="20">
        <f t="shared" si="5"/>
        <v>12.292000000000002</v>
      </c>
      <c r="AP40" s="12" t="str">
        <f t="shared" si="6"/>
        <v>V</v>
      </c>
      <c r="AQ40" s="17">
        <v>35</v>
      </c>
      <c r="AR40" s="18" t="s">
        <v>111</v>
      </c>
      <c r="AS40" s="18" t="s">
        <v>112</v>
      </c>
      <c r="AT40" s="20">
        <v>14.65</v>
      </c>
      <c r="AU40" s="12"/>
      <c r="AV40" s="20">
        <v>16.225000000000001</v>
      </c>
      <c r="AW40" s="12"/>
      <c r="AX40" s="20">
        <f t="shared" si="7"/>
        <v>15.4375</v>
      </c>
      <c r="AY40" s="12" t="str">
        <f t="shared" si="8"/>
        <v>V</v>
      </c>
      <c r="AZ40" s="17">
        <v>35</v>
      </c>
      <c r="BA40" s="18" t="s">
        <v>111</v>
      </c>
      <c r="BB40" s="18" t="s">
        <v>112</v>
      </c>
      <c r="BC40" s="20">
        <v>15</v>
      </c>
      <c r="BD40" s="12"/>
      <c r="BE40" s="20">
        <v>14.5</v>
      </c>
      <c r="BF40" s="12"/>
      <c r="BG40" s="20">
        <v>15.25</v>
      </c>
      <c r="BH40" s="12"/>
      <c r="BI40" s="20">
        <f t="shared" si="9"/>
        <v>15.030000000000001</v>
      </c>
      <c r="BJ40" s="12" t="str">
        <f t="shared" si="10"/>
        <v>V</v>
      </c>
      <c r="BK40" s="17">
        <v>35</v>
      </c>
      <c r="BL40" s="18" t="s">
        <v>111</v>
      </c>
      <c r="BM40" s="18" t="s">
        <v>112</v>
      </c>
      <c r="BN40" s="20">
        <v>17</v>
      </c>
      <c r="BO40" s="12"/>
      <c r="BP40" s="20">
        <v>17</v>
      </c>
      <c r="BQ40" s="12" t="s">
        <v>44</v>
      </c>
      <c r="BR40" s="17">
        <v>35</v>
      </c>
      <c r="BS40" s="18" t="s">
        <v>111</v>
      </c>
      <c r="BT40" s="18" t="s">
        <v>112</v>
      </c>
      <c r="BU40" s="20">
        <v>14</v>
      </c>
      <c r="BV40" s="12"/>
      <c r="BW40" s="20">
        <v>16.5</v>
      </c>
      <c r="BX40" s="12"/>
      <c r="BY40" s="20">
        <f t="shared" si="11"/>
        <v>16</v>
      </c>
      <c r="BZ40" s="12" t="s">
        <v>44</v>
      </c>
      <c r="CA40" s="20">
        <f t="shared" si="12"/>
        <v>15.124625</v>
      </c>
    </row>
    <row r="41" spans="1:79" ht="11.1" customHeight="1" thickBot="1">
      <c r="A41" s="17">
        <v>36</v>
      </c>
      <c r="B41" s="18" t="s">
        <v>113</v>
      </c>
      <c r="C41" s="18" t="s">
        <v>114</v>
      </c>
      <c r="D41" s="19">
        <v>16.5</v>
      </c>
      <c r="E41" s="12"/>
      <c r="F41" s="20">
        <v>13.25</v>
      </c>
      <c r="G41" s="12"/>
      <c r="H41" s="20">
        <v>10.6</v>
      </c>
      <c r="I41" s="12"/>
      <c r="J41" s="20">
        <f t="shared" si="0"/>
        <v>12.772500000000001</v>
      </c>
      <c r="K41" s="21" t="str">
        <f t="shared" si="1"/>
        <v>V</v>
      </c>
      <c r="L41" s="17">
        <v>36</v>
      </c>
      <c r="M41" s="18" t="s">
        <v>113</v>
      </c>
      <c r="N41" s="18" t="s">
        <v>114</v>
      </c>
      <c r="O41" s="20">
        <v>19</v>
      </c>
      <c r="P41" s="12"/>
      <c r="Q41" s="20">
        <v>11.5</v>
      </c>
      <c r="R41" s="12"/>
      <c r="S41" s="20">
        <v>14</v>
      </c>
      <c r="T41" s="12"/>
      <c r="U41" s="20">
        <f t="shared" si="2"/>
        <v>15.000000000000002</v>
      </c>
      <c r="V41" s="12" t="str">
        <f t="shared" si="3"/>
        <v>V</v>
      </c>
      <c r="W41" s="17">
        <v>36</v>
      </c>
      <c r="X41" s="18" t="s">
        <v>113</v>
      </c>
      <c r="Y41" s="18" t="s">
        <v>114</v>
      </c>
      <c r="Z41" s="24">
        <v>17.574999999999999</v>
      </c>
      <c r="AA41" s="25"/>
      <c r="AB41" s="24">
        <v>15.75</v>
      </c>
      <c r="AC41" s="25"/>
      <c r="AD41" s="24">
        <f t="shared" si="13"/>
        <v>16.662500000000001</v>
      </c>
      <c r="AE41" s="25" t="str">
        <f t="shared" si="4"/>
        <v>V</v>
      </c>
      <c r="AF41" s="17">
        <v>36</v>
      </c>
      <c r="AG41" s="18" t="s">
        <v>113</v>
      </c>
      <c r="AH41" s="18" t="s">
        <v>114</v>
      </c>
      <c r="AI41" s="20">
        <v>16.329999999999998</v>
      </c>
      <c r="AJ41" s="12"/>
      <c r="AK41" s="19">
        <v>6</v>
      </c>
      <c r="AL41" s="12">
        <v>9.5</v>
      </c>
      <c r="AM41" s="20">
        <v>10.45</v>
      </c>
      <c r="AN41" s="12">
        <v>12</v>
      </c>
      <c r="AO41" s="20">
        <f t="shared" si="5"/>
        <v>12.931999999999999</v>
      </c>
      <c r="AP41" s="12" t="str">
        <f t="shared" si="6"/>
        <v>V</v>
      </c>
      <c r="AQ41" s="17">
        <v>36</v>
      </c>
      <c r="AR41" s="18" t="s">
        <v>113</v>
      </c>
      <c r="AS41" s="18" t="s">
        <v>114</v>
      </c>
      <c r="AT41" s="20">
        <v>15.5</v>
      </c>
      <c r="AU41" s="12"/>
      <c r="AV41" s="20">
        <v>14.45</v>
      </c>
      <c r="AW41" s="12"/>
      <c r="AX41" s="20">
        <f t="shared" si="7"/>
        <v>14.975</v>
      </c>
      <c r="AY41" s="12" t="str">
        <f t="shared" si="8"/>
        <v>V</v>
      </c>
      <c r="AZ41" s="17">
        <v>36</v>
      </c>
      <c r="BA41" s="18" t="s">
        <v>113</v>
      </c>
      <c r="BB41" s="18" t="s">
        <v>114</v>
      </c>
      <c r="BC41" s="20">
        <v>17.5</v>
      </c>
      <c r="BD41" s="12"/>
      <c r="BE41" s="20">
        <v>14</v>
      </c>
      <c r="BF41" s="12"/>
      <c r="BG41" s="20">
        <v>12.85</v>
      </c>
      <c r="BH41" s="12"/>
      <c r="BI41" s="20">
        <f t="shared" si="9"/>
        <v>14.126000000000001</v>
      </c>
      <c r="BJ41" s="12" t="str">
        <f t="shared" si="10"/>
        <v>V</v>
      </c>
      <c r="BK41" s="17">
        <v>36</v>
      </c>
      <c r="BL41" s="18" t="s">
        <v>113</v>
      </c>
      <c r="BM41" s="18" t="s">
        <v>114</v>
      </c>
      <c r="BN41" s="20">
        <v>17</v>
      </c>
      <c r="BO41" s="12"/>
      <c r="BP41" s="20">
        <v>17</v>
      </c>
      <c r="BQ41" s="12" t="s">
        <v>44</v>
      </c>
      <c r="BR41" s="17">
        <v>36</v>
      </c>
      <c r="BS41" s="18" t="s">
        <v>113</v>
      </c>
      <c r="BT41" s="18" t="s">
        <v>114</v>
      </c>
      <c r="BU41" s="20">
        <v>15</v>
      </c>
      <c r="BV41" s="12"/>
      <c r="BW41" s="20">
        <v>16</v>
      </c>
      <c r="BX41" s="12"/>
      <c r="BY41" s="20">
        <f t="shared" si="11"/>
        <v>15.8</v>
      </c>
      <c r="BZ41" s="12" t="s">
        <v>44</v>
      </c>
      <c r="CA41" s="20">
        <f t="shared" si="12"/>
        <v>14.9085</v>
      </c>
    </row>
    <row r="42" spans="1:79" ht="11.1" customHeight="1" thickBot="1">
      <c r="A42" s="17">
        <v>37</v>
      </c>
      <c r="B42" s="18" t="s">
        <v>115</v>
      </c>
      <c r="C42" s="18" t="s">
        <v>116</v>
      </c>
      <c r="D42" s="19">
        <v>13.25</v>
      </c>
      <c r="E42" s="12"/>
      <c r="F42" s="20">
        <v>11.5</v>
      </c>
      <c r="G42" s="12"/>
      <c r="H42" s="20">
        <v>14.1</v>
      </c>
      <c r="I42" s="12"/>
      <c r="J42" s="20">
        <f t="shared" si="0"/>
        <v>13.055</v>
      </c>
      <c r="K42" s="21" t="str">
        <f t="shared" si="1"/>
        <v>V</v>
      </c>
      <c r="L42" s="17">
        <v>37</v>
      </c>
      <c r="M42" s="18" t="s">
        <v>115</v>
      </c>
      <c r="N42" s="18" t="s">
        <v>116</v>
      </c>
      <c r="O42" s="20">
        <v>15.5</v>
      </c>
      <c r="P42" s="12"/>
      <c r="Q42" s="20">
        <v>10.5</v>
      </c>
      <c r="R42" s="12"/>
      <c r="S42" s="20">
        <v>14</v>
      </c>
      <c r="T42" s="12"/>
      <c r="U42" s="20">
        <f t="shared" si="2"/>
        <v>13.200000000000001</v>
      </c>
      <c r="V42" s="12" t="str">
        <f t="shared" si="3"/>
        <v>V</v>
      </c>
      <c r="W42" s="17">
        <v>37</v>
      </c>
      <c r="X42" s="18" t="s">
        <v>115</v>
      </c>
      <c r="Y42" s="18" t="s">
        <v>116</v>
      </c>
      <c r="Z42" s="24">
        <v>12.45</v>
      </c>
      <c r="AA42" s="25"/>
      <c r="AB42" s="24">
        <v>12.274999999999999</v>
      </c>
      <c r="AC42" s="25"/>
      <c r="AD42" s="24">
        <f t="shared" si="13"/>
        <v>12.362499999999999</v>
      </c>
      <c r="AE42" s="25" t="str">
        <f t="shared" si="4"/>
        <v>V</v>
      </c>
      <c r="AF42" s="17">
        <v>37</v>
      </c>
      <c r="AG42" s="18" t="s">
        <v>115</v>
      </c>
      <c r="AH42" s="18" t="s">
        <v>116</v>
      </c>
      <c r="AI42" s="20">
        <v>10.48</v>
      </c>
      <c r="AJ42" s="12">
        <v>12</v>
      </c>
      <c r="AK42" s="19">
        <v>7.5</v>
      </c>
      <c r="AL42" s="12">
        <v>7.5</v>
      </c>
      <c r="AM42" s="20">
        <v>10.8</v>
      </c>
      <c r="AN42" s="12">
        <v>9.5</v>
      </c>
      <c r="AO42" s="20">
        <f t="shared" si="5"/>
        <v>10.224000000000002</v>
      </c>
      <c r="AP42" s="12" t="str">
        <f t="shared" si="6"/>
        <v>VPC</v>
      </c>
      <c r="AQ42" s="17">
        <v>37</v>
      </c>
      <c r="AR42" s="18" t="s">
        <v>115</v>
      </c>
      <c r="AS42" s="18" t="s">
        <v>116</v>
      </c>
      <c r="AT42" s="20">
        <v>15.15</v>
      </c>
      <c r="AU42" s="12"/>
      <c r="AV42" s="20">
        <v>14.1</v>
      </c>
      <c r="AW42" s="12"/>
      <c r="AX42" s="20">
        <f t="shared" si="7"/>
        <v>14.625</v>
      </c>
      <c r="AY42" s="12" t="str">
        <f t="shared" si="8"/>
        <v>V</v>
      </c>
      <c r="AZ42" s="17">
        <v>37</v>
      </c>
      <c r="BA42" s="18" t="s">
        <v>115</v>
      </c>
      <c r="BB42" s="18" t="s">
        <v>116</v>
      </c>
      <c r="BC42" s="20">
        <v>17</v>
      </c>
      <c r="BD42" s="12"/>
      <c r="BE42" s="20">
        <v>13.5</v>
      </c>
      <c r="BF42" s="12"/>
      <c r="BG42" s="20">
        <v>14.5</v>
      </c>
      <c r="BH42" s="12"/>
      <c r="BI42" s="20">
        <f t="shared" si="9"/>
        <v>14.830000000000002</v>
      </c>
      <c r="BJ42" s="12" t="str">
        <f t="shared" si="10"/>
        <v>V</v>
      </c>
      <c r="BK42" s="17">
        <v>37</v>
      </c>
      <c r="BL42" s="18" t="s">
        <v>115</v>
      </c>
      <c r="BM42" s="18" t="s">
        <v>116</v>
      </c>
      <c r="BN42" s="20">
        <v>15</v>
      </c>
      <c r="BO42" s="12"/>
      <c r="BP42" s="20">
        <v>15</v>
      </c>
      <c r="BQ42" s="12" t="s">
        <v>44</v>
      </c>
      <c r="BR42" s="17">
        <v>37</v>
      </c>
      <c r="BS42" s="18" t="s">
        <v>115</v>
      </c>
      <c r="BT42" s="18" t="s">
        <v>116</v>
      </c>
      <c r="BU42" s="20">
        <v>15</v>
      </c>
      <c r="BV42" s="12"/>
      <c r="BW42" s="20">
        <v>14</v>
      </c>
      <c r="BX42" s="12"/>
      <c r="BY42" s="20">
        <f t="shared" si="11"/>
        <v>14.200000000000001</v>
      </c>
      <c r="BZ42" s="12" t="s">
        <v>44</v>
      </c>
      <c r="CA42" s="20">
        <f t="shared" si="12"/>
        <v>13.437062500000001</v>
      </c>
    </row>
    <row r="43" spans="1:79" ht="11.1" customHeight="1" thickBot="1">
      <c r="A43" s="17">
        <v>38</v>
      </c>
      <c r="B43" s="18" t="s">
        <v>117</v>
      </c>
      <c r="C43" s="18" t="s">
        <v>118</v>
      </c>
      <c r="D43" s="19">
        <v>6</v>
      </c>
      <c r="E43" s="12">
        <v>10</v>
      </c>
      <c r="F43" s="20">
        <v>7.25</v>
      </c>
      <c r="G43" s="12">
        <v>12</v>
      </c>
      <c r="H43" s="20">
        <v>9</v>
      </c>
      <c r="I43" s="12">
        <v>12</v>
      </c>
      <c r="J43" s="20">
        <f t="shared" si="0"/>
        <v>11.56</v>
      </c>
      <c r="K43" s="21" t="str">
        <f t="shared" si="1"/>
        <v>VPC</v>
      </c>
      <c r="L43" s="17">
        <v>38</v>
      </c>
      <c r="M43" s="18" t="s">
        <v>117</v>
      </c>
      <c r="N43" s="18" t="s">
        <v>118</v>
      </c>
      <c r="O43" s="20">
        <v>14.5</v>
      </c>
      <c r="P43" s="12"/>
      <c r="Q43" s="20">
        <v>13.75</v>
      </c>
      <c r="R43" s="12"/>
      <c r="S43" s="20">
        <v>16</v>
      </c>
      <c r="T43" s="12"/>
      <c r="U43" s="20">
        <f t="shared" si="2"/>
        <v>14.5</v>
      </c>
      <c r="V43" s="12" t="str">
        <f t="shared" si="3"/>
        <v>V</v>
      </c>
      <c r="W43" s="17">
        <v>38</v>
      </c>
      <c r="X43" s="18" t="s">
        <v>117</v>
      </c>
      <c r="Y43" s="18" t="s">
        <v>118</v>
      </c>
      <c r="Z43" s="24">
        <v>7.7749999999999995</v>
      </c>
      <c r="AA43" s="25">
        <v>12</v>
      </c>
      <c r="AB43" s="24">
        <v>6.2749999999999995</v>
      </c>
      <c r="AC43" s="25">
        <v>8</v>
      </c>
      <c r="AD43" s="24">
        <f t="shared" si="13"/>
        <v>10</v>
      </c>
      <c r="AE43" s="25" t="str">
        <f t="shared" si="4"/>
        <v>VPC</v>
      </c>
      <c r="AF43" s="17">
        <v>38</v>
      </c>
      <c r="AG43" s="18" t="s">
        <v>117</v>
      </c>
      <c r="AH43" s="18" t="s">
        <v>118</v>
      </c>
      <c r="AI43" s="20">
        <v>10.33</v>
      </c>
      <c r="AJ43" s="12">
        <v>11.5</v>
      </c>
      <c r="AK43" s="19">
        <v>6</v>
      </c>
      <c r="AL43" s="12">
        <v>6.5</v>
      </c>
      <c r="AM43" s="20">
        <v>8.6999999999999993</v>
      </c>
      <c r="AN43" s="12">
        <v>12</v>
      </c>
      <c r="AO43" s="20">
        <f t="shared" si="5"/>
        <v>10.040000000000001</v>
      </c>
      <c r="AP43" s="12" t="str">
        <f t="shared" si="6"/>
        <v>VPC</v>
      </c>
      <c r="AQ43" s="17">
        <v>38</v>
      </c>
      <c r="AR43" s="18" t="s">
        <v>117</v>
      </c>
      <c r="AS43" s="18" t="s">
        <v>118</v>
      </c>
      <c r="AT43" s="20">
        <v>10.95</v>
      </c>
      <c r="AU43" s="12">
        <v>12</v>
      </c>
      <c r="AV43" s="20">
        <v>12.525</v>
      </c>
      <c r="AW43" s="12"/>
      <c r="AX43" s="20">
        <f t="shared" si="7"/>
        <v>12.262499999999999</v>
      </c>
      <c r="AY43" s="12" t="str">
        <f t="shared" si="8"/>
        <v>V</v>
      </c>
      <c r="AZ43" s="17">
        <v>38</v>
      </c>
      <c r="BA43" s="18" t="s">
        <v>117</v>
      </c>
      <c r="BB43" s="18" t="s">
        <v>118</v>
      </c>
      <c r="BC43" s="20">
        <v>14</v>
      </c>
      <c r="BD43" s="12"/>
      <c r="BE43" s="20">
        <v>13.5</v>
      </c>
      <c r="BF43" s="12"/>
      <c r="BG43" s="20">
        <v>11.55</v>
      </c>
      <c r="BH43" s="12"/>
      <c r="BI43" s="20">
        <f t="shared" si="9"/>
        <v>12.518000000000001</v>
      </c>
      <c r="BJ43" s="12" t="str">
        <f t="shared" si="10"/>
        <v>V</v>
      </c>
      <c r="BK43" s="17">
        <v>38</v>
      </c>
      <c r="BL43" s="18" t="s">
        <v>117</v>
      </c>
      <c r="BM43" s="18" t="s">
        <v>118</v>
      </c>
      <c r="BN43" s="20">
        <v>16</v>
      </c>
      <c r="BO43" s="12"/>
      <c r="BP43" s="20">
        <v>16</v>
      </c>
      <c r="BQ43" s="12" t="s">
        <v>44</v>
      </c>
      <c r="BR43" s="17">
        <v>38</v>
      </c>
      <c r="BS43" s="18" t="s">
        <v>117</v>
      </c>
      <c r="BT43" s="18" t="s">
        <v>118</v>
      </c>
      <c r="BU43" s="20">
        <v>14</v>
      </c>
      <c r="BV43" s="12"/>
      <c r="BW43" s="20">
        <v>16</v>
      </c>
      <c r="BX43" s="12"/>
      <c r="BY43" s="20">
        <f t="shared" si="11"/>
        <v>15.600000000000001</v>
      </c>
      <c r="BZ43" s="12" t="s">
        <v>44</v>
      </c>
      <c r="CA43" s="20">
        <f t="shared" si="12"/>
        <v>12.810062500000001</v>
      </c>
    </row>
    <row r="44" spans="1:79" ht="11.1" customHeight="1" thickBot="1">
      <c r="A44" s="17">
        <v>39</v>
      </c>
      <c r="B44" s="18" t="s">
        <v>119</v>
      </c>
      <c r="C44" s="18" t="s">
        <v>120</v>
      </c>
      <c r="D44" s="19">
        <v>14.75</v>
      </c>
      <c r="E44" s="12"/>
      <c r="F44" s="20">
        <v>14.25</v>
      </c>
      <c r="G44" s="12"/>
      <c r="H44" s="20">
        <v>10.6</v>
      </c>
      <c r="I44" s="12"/>
      <c r="J44" s="20">
        <f t="shared" si="0"/>
        <v>12.717500000000001</v>
      </c>
      <c r="K44" s="21" t="str">
        <f t="shared" si="1"/>
        <v>V</v>
      </c>
      <c r="L44" s="17">
        <v>39</v>
      </c>
      <c r="M44" s="18" t="s">
        <v>119</v>
      </c>
      <c r="N44" s="18" t="s">
        <v>120</v>
      </c>
      <c r="O44" s="20">
        <v>13.5</v>
      </c>
      <c r="P44" s="12"/>
      <c r="Q44" s="20">
        <v>13.5</v>
      </c>
      <c r="R44" s="12"/>
      <c r="S44" s="20">
        <v>13</v>
      </c>
      <c r="T44" s="12"/>
      <c r="U44" s="20">
        <f t="shared" si="2"/>
        <v>13.4</v>
      </c>
      <c r="V44" s="12" t="str">
        <f t="shared" si="3"/>
        <v>V</v>
      </c>
      <c r="W44" s="17">
        <v>39</v>
      </c>
      <c r="X44" s="18" t="s">
        <v>119</v>
      </c>
      <c r="Y44" s="18" t="s">
        <v>120</v>
      </c>
      <c r="Z44" s="24">
        <v>14.875</v>
      </c>
      <c r="AA44" s="25"/>
      <c r="AB44" s="24">
        <v>12.75</v>
      </c>
      <c r="AC44" s="25"/>
      <c r="AD44" s="24">
        <f t="shared" si="13"/>
        <v>13.8125</v>
      </c>
      <c r="AE44" s="25" t="str">
        <f t="shared" si="4"/>
        <v>V</v>
      </c>
      <c r="AF44" s="17">
        <v>39</v>
      </c>
      <c r="AG44" s="18" t="s">
        <v>119</v>
      </c>
      <c r="AH44" s="18" t="s">
        <v>120</v>
      </c>
      <c r="AI44" s="20">
        <v>14.07</v>
      </c>
      <c r="AJ44" s="12"/>
      <c r="AK44" s="19">
        <v>7</v>
      </c>
      <c r="AL44" s="12"/>
      <c r="AM44" s="20">
        <v>9.75</v>
      </c>
      <c r="AN44" s="12">
        <v>10</v>
      </c>
      <c r="AO44" s="20">
        <f t="shared" si="5"/>
        <v>10.668000000000001</v>
      </c>
      <c r="AP44" s="12" t="str">
        <f t="shared" si="6"/>
        <v>VPC</v>
      </c>
      <c r="AQ44" s="17">
        <v>39</v>
      </c>
      <c r="AR44" s="18" t="s">
        <v>119</v>
      </c>
      <c r="AS44" s="18" t="s">
        <v>120</v>
      </c>
      <c r="AT44" s="20">
        <v>11.6</v>
      </c>
      <c r="AU44" s="12">
        <v>12</v>
      </c>
      <c r="AV44" s="20">
        <v>11.925000000000001</v>
      </c>
      <c r="AW44" s="12">
        <v>12</v>
      </c>
      <c r="AX44" s="20">
        <f t="shared" si="7"/>
        <v>12</v>
      </c>
      <c r="AY44" s="12" t="str">
        <f t="shared" si="8"/>
        <v>V</v>
      </c>
      <c r="AZ44" s="17">
        <v>39</v>
      </c>
      <c r="BA44" s="18" t="s">
        <v>119</v>
      </c>
      <c r="BB44" s="18" t="s">
        <v>120</v>
      </c>
      <c r="BC44" s="20">
        <v>15</v>
      </c>
      <c r="BD44" s="12"/>
      <c r="BE44" s="20">
        <v>14.5</v>
      </c>
      <c r="BF44" s="12"/>
      <c r="BG44" s="20">
        <v>14.05</v>
      </c>
      <c r="BH44" s="12"/>
      <c r="BI44" s="20">
        <f t="shared" si="9"/>
        <v>14.358000000000001</v>
      </c>
      <c r="BJ44" s="12" t="str">
        <f t="shared" si="10"/>
        <v>V</v>
      </c>
      <c r="BK44" s="17">
        <v>39</v>
      </c>
      <c r="BL44" s="18" t="s">
        <v>119</v>
      </c>
      <c r="BM44" s="18" t="s">
        <v>120</v>
      </c>
      <c r="BN44" s="20">
        <v>17</v>
      </c>
      <c r="BO44" s="12"/>
      <c r="BP44" s="20">
        <v>17</v>
      </c>
      <c r="BQ44" s="12" t="s">
        <v>44</v>
      </c>
      <c r="BR44" s="17">
        <v>39</v>
      </c>
      <c r="BS44" s="18" t="s">
        <v>119</v>
      </c>
      <c r="BT44" s="18" t="s">
        <v>120</v>
      </c>
      <c r="BU44" s="20">
        <v>16.5</v>
      </c>
      <c r="BV44" s="12"/>
      <c r="BW44" s="20">
        <v>16</v>
      </c>
      <c r="BX44" s="12"/>
      <c r="BY44" s="20">
        <f t="shared" si="11"/>
        <v>16.100000000000001</v>
      </c>
      <c r="BZ44" s="12" t="s">
        <v>44</v>
      </c>
      <c r="CA44" s="20">
        <f t="shared" si="12"/>
        <v>13.757000000000001</v>
      </c>
    </row>
    <row r="45" spans="1:79" ht="11.1" customHeight="1" thickBot="1">
      <c r="A45" s="17">
        <v>40</v>
      </c>
      <c r="B45" s="18" t="s">
        <v>121</v>
      </c>
      <c r="C45" s="18" t="s">
        <v>122</v>
      </c>
      <c r="D45" s="19">
        <v>11.75</v>
      </c>
      <c r="E45" s="12">
        <v>12</v>
      </c>
      <c r="F45" s="20">
        <v>10.25</v>
      </c>
      <c r="G45" s="12">
        <v>12</v>
      </c>
      <c r="H45" s="20">
        <v>10.6</v>
      </c>
      <c r="I45" s="12">
        <v>12</v>
      </c>
      <c r="J45" s="20">
        <f t="shared" si="0"/>
        <v>12</v>
      </c>
      <c r="K45" s="21" t="str">
        <f t="shared" si="1"/>
        <v>V</v>
      </c>
      <c r="L45" s="17">
        <v>40</v>
      </c>
      <c r="M45" s="18" t="s">
        <v>121</v>
      </c>
      <c r="N45" s="18" t="s">
        <v>122</v>
      </c>
      <c r="O45" s="20">
        <v>13</v>
      </c>
      <c r="P45" s="12"/>
      <c r="Q45" s="20">
        <v>11.25</v>
      </c>
      <c r="R45" s="12"/>
      <c r="S45" s="20">
        <v>17</v>
      </c>
      <c r="T45" s="12"/>
      <c r="U45" s="20">
        <f t="shared" si="2"/>
        <v>13.1</v>
      </c>
      <c r="V45" s="12" t="str">
        <f t="shared" si="3"/>
        <v>V</v>
      </c>
      <c r="W45" s="17">
        <v>40</v>
      </c>
      <c r="X45" s="18" t="s">
        <v>121</v>
      </c>
      <c r="Y45" s="18" t="s">
        <v>122</v>
      </c>
      <c r="Z45" s="24">
        <v>11.425000000000001</v>
      </c>
      <c r="AA45" s="25">
        <v>12</v>
      </c>
      <c r="AB45" s="24">
        <v>10.3</v>
      </c>
      <c r="AC45" s="25">
        <v>9</v>
      </c>
      <c r="AD45" s="24">
        <f t="shared" si="13"/>
        <v>11.15</v>
      </c>
      <c r="AE45" s="25" t="str">
        <f t="shared" si="4"/>
        <v>VPC</v>
      </c>
      <c r="AF45" s="17">
        <v>40</v>
      </c>
      <c r="AG45" s="18" t="s">
        <v>121</v>
      </c>
      <c r="AH45" s="18" t="s">
        <v>122</v>
      </c>
      <c r="AI45" s="20">
        <v>10.5</v>
      </c>
      <c r="AJ45" s="12">
        <v>11.2</v>
      </c>
      <c r="AK45" s="19">
        <v>5.5</v>
      </c>
      <c r="AL45" s="12">
        <v>9.75</v>
      </c>
      <c r="AM45" s="20">
        <v>8.6999999999999993</v>
      </c>
      <c r="AN45" s="12">
        <v>8</v>
      </c>
      <c r="AO45" s="20">
        <f t="shared" si="5"/>
        <v>10.036</v>
      </c>
      <c r="AP45" s="12" t="str">
        <f t="shared" si="6"/>
        <v>VPC</v>
      </c>
      <c r="AQ45" s="17">
        <v>40</v>
      </c>
      <c r="AR45" s="18" t="s">
        <v>121</v>
      </c>
      <c r="AS45" s="18" t="s">
        <v>122</v>
      </c>
      <c r="AT45" s="20">
        <v>14.45</v>
      </c>
      <c r="AU45" s="12"/>
      <c r="AV45" s="20">
        <v>14.8</v>
      </c>
      <c r="AW45" s="12"/>
      <c r="AX45" s="20">
        <f t="shared" si="7"/>
        <v>14.625</v>
      </c>
      <c r="AY45" s="12" t="str">
        <f t="shared" si="8"/>
        <v>V</v>
      </c>
      <c r="AZ45" s="17">
        <v>40</v>
      </c>
      <c r="BA45" s="18" t="s">
        <v>121</v>
      </c>
      <c r="BB45" s="18" t="s">
        <v>122</v>
      </c>
      <c r="BC45" s="20">
        <v>14.5</v>
      </c>
      <c r="BD45" s="12"/>
      <c r="BE45" s="20">
        <v>13.5</v>
      </c>
      <c r="BF45" s="12"/>
      <c r="BG45" s="20">
        <v>14.2</v>
      </c>
      <c r="BH45" s="12"/>
      <c r="BI45" s="20">
        <f t="shared" si="9"/>
        <v>14.112</v>
      </c>
      <c r="BJ45" s="12" t="str">
        <f t="shared" si="10"/>
        <v>V</v>
      </c>
      <c r="BK45" s="17">
        <v>40</v>
      </c>
      <c r="BL45" s="18" t="s">
        <v>121</v>
      </c>
      <c r="BM45" s="18" t="s">
        <v>122</v>
      </c>
      <c r="BN45" s="20">
        <v>17</v>
      </c>
      <c r="BO45" s="12"/>
      <c r="BP45" s="20">
        <v>17</v>
      </c>
      <c r="BQ45" s="12" t="s">
        <v>44</v>
      </c>
      <c r="BR45" s="17">
        <v>40</v>
      </c>
      <c r="BS45" s="18" t="s">
        <v>121</v>
      </c>
      <c r="BT45" s="18" t="s">
        <v>122</v>
      </c>
      <c r="BU45" s="20">
        <v>17</v>
      </c>
      <c r="BV45" s="12"/>
      <c r="BW45" s="20">
        <v>16.5</v>
      </c>
      <c r="BX45" s="12"/>
      <c r="BY45" s="20">
        <f t="shared" si="11"/>
        <v>16.600000000000001</v>
      </c>
      <c r="BZ45" s="12" t="s">
        <v>44</v>
      </c>
      <c r="CA45" s="20">
        <f t="shared" si="12"/>
        <v>13.577874999999999</v>
      </c>
    </row>
    <row r="46" spans="1:79" ht="11.1" customHeight="1" thickBot="1">
      <c r="A46" s="17">
        <v>41</v>
      </c>
      <c r="B46" s="18" t="s">
        <v>123</v>
      </c>
      <c r="C46" s="18" t="s">
        <v>124</v>
      </c>
      <c r="D46" s="19">
        <v>16.25</v>
      </c>
      <c r="E46" s="12"/>
      <c r="F46" s="20">
        <v>14.5</v>
      </c>
      <c r="G46" s="12"/>
      <c r="H46" s="20">
        <v>11.2</v>
      </c>
      <c r="I46" s="12"/>
      <c r="J46" s="20">
        <f t="shared" si="0"/>
        <v>13.399999999999999</v>
      </c>
      <c r="K46" s="21" t="str">
        <f t="shared" si="1"/>
        <v>V</v>
      </c>
      <c r="L46" s="17">
        <v>41</v>
      </c>
      <c r="M46" s="18" t="s">
        <v>123</v>
      </c>
      <c r="N46" s="18" t="s">
        <v>124</v>
      </c>
      <c r="O46" s="20">
        <v>16.5</v>
      </c>
      <c r="P46" s="12"/>
      <c r="Q46" s="20">
        <v>14.25</v>
      </c>
      <c r="R46" s="12"/>
      <c r="S46" s="20">
        <v>13</v>
      </c>
      <c r="T46" s="12"/>
      <c r="U46" s="20">
        <f t="shared" si="2"/>
        <v>14.9</v>
      </c>
      <c r="V46" s="12" t="str">
        <f t="shared" si="3"/>
        <v>V</v>
      </c>
      <c r="W46" s="17">
        <v>41</v>
      </c>
      <c r="X46" s="18" t="s">
        <v>123</v>
      </c>
      <c r="Y46" s="18" t="s">
        <v>124</v>
      </c>
      <c r="Z46" s="24">
        <v>14.674999999999999</v>
      </c>
      <c r="AA46" s="25"/>
      <c r="AB46" s="24">
        <v>13.799999999999999</v>
      </c>
      <c r="AC46" s="25"/>
      <c r="AD46" s="24">
        <f t="shared" si="13"/>
        <v>14.237499999999999</v>
      </c>
      <c r="AE46" s="25" t="str">
        <f t="shared" si="4"/>
        <v>V</v>
      </c>
      <c r="AF46" s="17">
        <v>41</v>
      </c>
      <c r="AG46" s="18" t="s">
        <v>123</v>
      </c>
      <c r="AH46" s="18" t="s">
        <v>124</v>
      </c>
      <c r="AI46" s="20">
        <v>15.4</v>
      </c>
      <c r="AJ46" s="12"/>
      <c r="AK46" s="19">
        <v>7.5</v>
      </c>
      <c r="AL46" s="12">
        <v>11.5</v>
      </c>
      <c r="AM46" s="20">
        <v>10.8</v>
      </c>
      <c r="AN46" s="12">
        <v>12</v>
      </c>
      <c r="AO46" s="20">
        <f t="shared" si="5"/>
        <v>13.2</v>
      </c>
      <c r="AP46" s="12" t="str">
        <f t="shared" si="6"/>
        <v>V</v>
      </c>
      <c r="AQ46" s="17">
        <v>41</v>
      </c>
      <c r="AR46" s="18" t="s">
        <v>123</v>
      </c>
      <c r="AS46" s="18" t="s">
        <v>124</v>
      </c>
      <c r="AT46" s="20">
        <v>15.3</v>
      </c>
      <c r="AU46" s="12"/>
      <c r="AV46" s="20">
        <v>16</v>
      </c>
      <c r="AW46" s="12"/>
      <c r="AX46" s="20">
        <f t="shared" si="7"/>
        <v>15.65</v>
      </c>
      <c r="AY46" s="12" t="str">
        <f t="shared" si="8"/>
        <v>V</v>
      </c>
      <c r="AZ46" s="17">
        <v>41</v>
      </c>
      <c r="BA46" s="18" t="s">
        <v>123</v>
      </c>
      <c r="BB46" s="18" t="s">
        <v>124</v>
      </c>
      <c r="BC46" s="20">
        <v>16.5</v>
      </c>
      <c r="BD46" s="12"/>
      <c r="BE46" s="20">
        <v>15</v>
      </c>
      <c r="BF46" s="12"/>
      <c r="BG46" s="20">
        <v>14.2</v>
      </c>
      <c r="BH46" s="12"/>
      <c r="BI46" s="20">
        <f t="shared" si="9"/>
        <v>14.882</v>
      </c>
      <c r="BJ46" s="12" t="str">
        <f t="shared" si="10"/>
        <v>V</v>
      </c>
      <c r="BK46" s="17">
        <v>41</v>
      </c>
      <c r="BL46" s="18" t="s">
        <v>123</v>
      </c>
      <c r="BM46" s="18" t="s">
        <v>124</v>
      </c>
      <c r="BN46" s="20">
        <v>17</v>
      </c>
      <c r="BO46" s="12"/>
      <c r="BP46" s="20">
        <v>17</v>
      </c>
      <c r="BQ46" s="12" t="s">
        <v>44</v>
      </c>
      <c r="BR46" s="17">
        <v>41</v>
      </c>
      <c r="BS46" s="18" t="s">
        <v>123</v>
      </c>
      <c r="BT46" s="18" t="s">
        <v>124</v>
      </c>
      <c r="BU46" s="20">
        <v>16.5</v>
      </c>
      <c r="BV46" s="12"/>
      <c r="BW46" s="20">
        <v>16.5</v>
      </c>
      <c r="BX46" s="12"/>
      <c r="BY46" s="20">
        <f t="shared" si="11"/>
        <v>16.5</v>
      </c>
      <c r="BZ46" s="12" t="s">
        <v>44</v>
      </c>
      <c r="CA46" s="20">
        <f t="shared" si="12"/>
        <v>14.971187500000001</v>
      </c>
    </row>
    <row r="47" spans="1:79" ht="11.1" customHeight="1" thickBot="1">
      <c r="A47" s="17">
        <v>42</v>
      </c>
      <c r="B47" s="18" t="s">
        <v>125</v>
      </c>
      <c r="C47" s="18" t="s">
        <v>126</v>
      </c>
      <c r="D47" s="19">
        <v>9</v>
      </c>
      <c r="E47" s="12">
        <v>12</v>
      </c>
      <c r="F47" s="20">
        <v>10</v>
      </c>
      <c r="G47" s="12">
        <v>12</v>
      </c>
      <c r="H47" s="20">
        <v>13.4</v>
      </c>
      <c r="I47" s="12"/>
      <c r="J47" s="20">
        <f t="shared" si="0"/>
        <v>12.629999999999999</v>
      </c>
      <c r="K47" s="21" t="str">
        <f t="shared" si="1"/>
        <v>V</v>
      </c>
      <c r="L47" s="17">
        <v>42</v>
      </c>
      <c r="M47" s="18" t="s">
        <v>125</v>
      </c>
      <c r="N47" s="18" t="s">
        <v>126</v>
      </c>
      <c r="O47" s="20">
        <v>17.5</v>
      </c>
      <c r="P47" s="12"/>
      <c r="Q47" s="20">
        <v>7.5</v>
      </c>
      <c r="R47" s="12"/>
      <c r="S47" s="20">
        <v>16</v>
      </c>
      <c r="T47" s="12"/>
      <c r="U47" s="20">
        <f t="shared" si="2"/>
        <v>13.2</v>
      </c>
      <c r="V47" s="12" t="str">
        <f t="shared" si="3"/>
        <v>V</v>
      </c>
      <c r="W47" s="17">
        <v>42</v>
      </c>
      <c r="X47" s="18" t="s">
        <v>125</v>
      </c>
      <c r="Y47" s="18" t="s">
        <v>126</v>
      </c>
      <c r="Z47" s="24">
        <v>13.024999999999999</v>
      </c>
      <c r="AA47" s="25"/>
      <c r="AB47" s="24">
        <v>8.7249999999999996</v>
      </c>
      <c r="AC47" s="25">
        <v>10</v>
      </c>
      <c r="AD47" s="24">
        <f t="shared" si="13"/>
        <v>11.512499999999999</v>
      </c>
      <c r="AE47" s="25" t="str">
        <f t="shared" si="4"/>
        <v>VPC</v>
      </c>
      <c r="AF47" s="17">
        <v>42</v>
      </c>
      <c r="AG47" s="18" t="s">
        <v>125</v>
      </c>
      <c r="AH47" s="18" t="s">
        <v>126</v>
      </c>
      <c r="AI47" s="20">
        <v>12.67</v>
      </c>
      <c r="AJ47" s="12"/>
      <c r="AK47" s="19">
        <v>10</v>
      </c>
      <c r="AL47" s="12"/>
      <c r="AM47" s="20">
        <v>14.3</v>
      </c>
      <c r="AN47" s="12"/>
      <c r="AO47" s="20">
        <f t="shared" si="5"/>
        <v>12.272000000000002</v>
      </c>
      <c r="AP47" s="12" t="str">
        <f t="shared" si="6"/>
        <v>V</v>
      </c>
      <c r="AQ47" s="17">
        <v>42</v>
      </c>
      <c r="AR47" s="18" t="s">
        <v>125</v>
      </c>
      <c r="AS47" s="18" t="s">
        <v>126</v>
      </c>
      <c r="AT47" s="20">
        <v>13.6</v>
      </c>
      <c r="AU47" s="12"/>
      <c r="AV47" s="20">
        <v>17.975000000000001</v>
      </c>
      <c r="AW47" s="12"/>
      <c r="AX47" s="20">
        <f t="shared" si="7"/>
        <v>15.787500000000001</v>
      </c>
      <c r="AY47" s="12" t="str">
        <f t="shared" si="8"/>
        <v>V</v>
      </c>
      <c r="AZ47" s="17">
        <v>42</v>
      </c>
      <c r="BA47" s="18" t="s">
        <v>125</v>
      </c>
      <c r="BB47" s="18" t="s">
        <v>126</v>
      </c>
      <c r="BC47" s="20">
        <v>15.5</v>
      </c>
      <c r="BD47" s="12"/>
      <c r="BE47" s="20">
        <v>13.5</v>
      </c>
      <c r="BF47" s="12"/>
      <c r="BG47" s="20">
        <v>13.05</v>
      </c>
      <c r="BH47" s="12"/>
      <c r="BI47" s="20">
        <f t="shared" si="9"/>
        <v>13.688000000000002</v>
      </c>
      <c r="BJ47" s="12" t="str">
        <f t="shared" si="10"/>
        <v>V</v>
      </c>
      <c r="BK47" s="17">
        <v>42</v>
      </c>
      <c r="BL47" s="18" t="s">
        <v>125</v>
      </c>
      <c r="BM47" s="18" t="s">
        <v>126</v>
      </c>
      <c r="BN47" s="20">
        <v>16</v>
      </c>
      <c r="BO47" s="12"/>
      <c r="BP47" s="20">
        <v>16</v>
      </c>
      <c r="BQ47" s="12" t="s">
        <v>44</v>
      </c>
      <c r="BR47" s="17">
        <v>42</v>
      </c>
      <c r="BS47" s="18" t="s">
        <v>125</v>
      </c>
      <c r="BT47" s="18" t="s">
        <v>126</v>
      </c>
      <c r="BU47" s="20">
        <v>16</v>
      </c>
      <c r="BV47" s="12"/>
      <c r="BW47" s="20">
        <v>17</v>
      </c>
      <c r="BX47" s="12"/>
      <c r="BY47" s="20">
        <f t="shared" si="11"/>
        <v>16.8</v>
      </c>
      <c r="BZ47" s="12" t="s">
        <v>44</v>
      </c>
      <c r="CA47" s="20">
        <f t="shared" si="12"/>
        <v>13.986250000000002</v>
      </c>
    </row>
    <row r="48" spans="1:79" ht="11.1" customHeight="1" thickBot="1">
      <c r="A48" s="17">
        <v>43</v>
      </c>
      <c r="B48" s="18" t="s">
        <v>127</v>
      </c>
      <c r="C48" s="18" t="s">
        <v>128</v>
      </c>
      <c r="D48" s="19">
        <v>15</v>
      </c>
      <c r="E48" s="12"/>
      <c r="F48" s="20">
        <v>9.5</v>
      </c>
      <c r="G48" s="12"/>
      <c r="H48" s="20">
        <v>14.1</v>
      </c>
      <c r="I48" s="12"/>
      <c r="J48" s="20">
        <f t="shared" si="0"/>
        <v>12.780000000000001</v>
      </c>
      <c r="K48" s="21" t="str">
        <f t="shared" si="1"/>
        <v>V</v>
      </c>
      <c r="L48" s="17">
        <v>43</v>
      </c>
      <c r="M48" s="18" t="s">
        <v>127</v>
      </c>
      <c r="N48" s="18" t="s">
        <v>128</v>
      </c>
      <c r="O48" s="20">
        <v>13</v>
      </c>
      <c r="P48" s="12"/>
      <c r="Q48" s="20">
        <v>6</v>
      </c>
      <c r="R48" s="12">
        <v>11.75</v>
      </c>
      <c r="S48" s="20">
        <v>14</v>
      </c>
      <c r="T48" s="12"/>
      <c r="U48" s="20">
        <f t="shared" si="2"/>
        <v>12.700000000000001</v>
      </c>
      <c r="V48" s="12" t="str">
        <f t="shared" si="3"/>
        <v>V</v>
      </c>
      <c r="W48" s="17">
        <v>43</v>
      </c>
      <c r="X48" s="18" t="s">
        <v>127</v>
      </c>
      <c r="Y48" s="18" t="s">
        <v>128</v>
      </c>
      <c r="Z48" s="24">
        <v>13.099999999999998</v>
      </c>
      <c r="AA48" s="25"/>
      <c r="AB48" s="24">
        <v>12.574999999999999</v>
      </c>
      <c r="AC48" s="25"/>
      <c r="AD48" s="24">
        <f t="shared" si="13"/>
        <v>12.837499999999999</v>
      </c>
      <c r="AE48" s="25" t="str">
        <f t="shared" si="4"/>
        <v>V</v>
      </c>
      <c r="AF48" s="17">
        <v>43</v>
      </c>
      <c r="AG48" s="18" t="s">
        <v>127</v>
      </c>
      <c r="AH48" s="18" t="s">
        <v>128</v>
      </c>
      <c r="AI48" s="20">
        <v>14.58</v>
      </c>
      <c r="AJ48" s="12"/>
      <c r="AK48" s="19">
        <v>8</v>
      </c>
      <c r="AL48" s="12">
        <v>8</v>
      </c>
      <c r="AM48" s="20">
        <v>8</v>
      </c>
      <c r="AN48" s="12">
        <v>7</v>
      </c>
      <c r="AO48" s="20">
        <f t="shared" si="5"/>
        <v>10.632000000000001</v>
      </c>
      <c r="AP48" s="12" t="str">
        <f t="shared" si="6"/>
        <v>VPC</v>
      </c>
      <c r="AQ48" s="17">
        <v>43</v>
      </c>
      <c r="AR48" s="18" t="s">
        <v>127</v>
      </c>
      <c r="AS48" s="18" t="s">
        <v>128</v>
      </c>
      <c r="AT48" s="20">
        <v>10.199999999999999</v>
      </c>
      <c r="AU48" s="12">
        <v>12</v>
      </c>
      <c r="AV48" s="20">
        <v>10.55</v>
      </c>
      <c r="AW48" s="12">
        <v>12</v>
      </c>
      <c r="AX48" s="20">
        <f t="shared" si="7"/>
        <v>12</v>
      </c>
      <c r="AY48" s="12" t="str">
        <f t="shared" si="8"/>
        <v>V</v>
      </c>
      <c r="AZ48" s="17">
        <v>43</v>
      </c>
      <c r="BA48" s="18" t="s">
        <v>127</v>
      </c>
      <c r="BB48" s="18" t="s">
        <v>128</v>
      </c>
      <c r="BC48" s="20">
        <v>14</v>
      </c>
      <c r="BD48" s="12"/>
      <c r="BE48" s="20">
        <v>12.5</v>
      </c>
      <c r="BF48" s="12"/>
      <c r="BG48" s="20">
        <v>13.25</v>
      </c>
      <c r="BH48" s="12"/>
      <c r="BI48" s="20">
        <f t="shared" si="9"/>
        <v>13.25</v>
      </c>
      <c r="BJ48" s="12" t="str">
        <f t="shared" si="10"/>
        <v>V</v>
      </c>
      <c r="BK48" s="17">
        <v>43</v>
      </c>
      <c r="BL48" s="18" t="s">
        <v>127</v>
      </c>
      <c r="BM48" s="18" t="s">
        <v>128</v>
      </c>
      <c r="BN48" s="20">
        <v>12</v>
      </c>
      <c r="BO48" s="12"/>
      <c r="BP48" s="20">
        <v>12</v>
      </c>
      <c r="BQ48" s="12" t="s">
        <v>44</v>
      </c>
      <c r="BR48" s="17">
        <v>43</v>
      </c>
      <c r="BS48" s="18" t="s">
        <v>127</v>
      </c>
      <c r="BT48" s="18" t="s">
        <v>128</v>
      </c>
      <c r="BU48" s="20">
        <v>16</v>
      </c>
      <c r="BV48" s="12"/>
      <c r="BW48" s="20">
        <v>16.5</v>
      </c>
      <c r="BX48" s="12"/>
      <c r="BY48" s="20">
        <f t="shared" si="11"/>
        <v>16.400000000000002</v>
      </c>
      <c r="BZ48" s="12" t="s">
        <v>44</v>
      </c>
      <c r="CA48" s="20">
        <f t="shared" si="12"/>
        <v>12.824937500000001</v>
      </c>
    </row>
    <row r="49" spans="1:79" ht="11.1" customHeight="1" thickBot="1">
      <c r="A49" s="17">
        <v>44</v>
      </c>
      <c r="B49" s="18" t="s">
        <v>129</v>
      </c>
      <c r="C49" s="18" t="s">
        <v>130</v>
      </c>
      <c r="D49" s="19">
        <v>13</v>
      </c>
      <c r="E49" s="12"/>
      <c r="F49" s="20">
        <v>16.25</v>
      </c>
      <c r="G49" s="12"/>
      <c r="H49" s="20">
        <v>14.7</v>
      </c>
      <c r="I49" s="12"/>
      <c r="J49" s="20">
        <f t="shared" si="0"/>
        <v>14.8375</v>
      </c>
      <c r="K49" s="21" t="str">
        <f t="shared" si="1"/>
        <v>V</v>
      </c>
      <c r="L49" s="17">
        <v>44</v>
      </c>
      <c r="M49" s="18" t="s">
        <v>129</v>
      </c>
      <c r="N49" s="18" t="s">
        <v>130</v>
      </c>
      <c r="O49" s="20">
        <v>17</v>
      </c>
      <c r="P49" s="12"/>
      <c r="Q49" s="20">
        <v>15</v>
      </c>
      <c r="R49" s="12"/>
      <c r="S49" s="20">
        <v>17</v>
      </c>
      <c r="T49" s="12"/>
      <c r="U49" s="20">
        <f t="shared" si="2"/>
        <v>16.200000000000003</v>
      </c>
      <c r="V49" s="12" t="str">
        <f t="shared" si="3"/>
        <v>V</v>
      </c>
      <c r="W49" s="17">
        <v>44</v>
      </c>
      <c r="X49" s="18" t="s">
        <v>129</v>
      </c>
      <c r="Y49" s="18" t="s">
        <v>130</v>
      </c>
      <c r="Z49" s="24">
        <v>15.374999999999998</v>
      </c>
      <c r="AA49" s="25"/>
      <c r="AB49" s="24">
        <v>12.75</v>
      </c>
      <c r="AC49" s="25"/>
      <c r="AD49" s="24">
        <f t="shared" si="13"/>
        <v>14.0625</v>
      </c>
      <c r="AE49" s="25" t="str">
        <f t="shared" si="4"/>
        <v>V</v>
      </c>
      <c r="AF49" s="17">
        <v>44</v>
      </c>
      <c r="AG49" s="18" t="s">
        <v>129</v>
      </c>
      <c r="AH49" s="18" t="s">
        <v>130</v>
      </c>
      <c r="AI49" s="20">
        <v>14.12</v>
      </c>
      <c r="AJ49" s="12"/>
      <c r="AK49" s="19">
        <v>9.5</v>
      </c>
      <c r="AL49" s="12">
        <v>9.5</v>
      </c>
      <c r="AM49" s="20">
        <v>10.45</v>
      </c>
      <c r="AN49" s="12">
        <v>12</v>
      </c>
      <c r="AO49" s="20">
        <f t="shared" si="5"/>
        <v>12.047999999999998</v>
      </c>
      <c r="AP49" s="12" t="str">
        <f t="shared" si="6"/>
        <v>V</v>
      </c>
      <c r="AQ49" s="17">
        <v>44</v>
      </c>
      <c r="AR49" s="18" t="s">
        <v>129</v>
      </c>
      <c r="AS49" s="18" t="s">
        <v>130</v>
      </c>
      <c r="AT49" s="20">
        <v>16.55</v>
      </c>
      <c r="AU49" s="12"/>
      <c r="AV49" s="20">
        <v>17.25</v>
      </c>
      <c r="AW49" s="12"/>
      <c r="AX49" s="20">
        <f t="shared" si="7"/>
        <v>16.899999999999999</v>
      </c>
      <c r="AY49" s="12" t="str">
        <f t="shared" si="8"/>
        <v>V</v>
      </c>
      <c r="AZ49" s="17">
        <v>44</v>
      </c>
      <c r="BA49" s="18" t="s">
        <v>129</v>
      </c>
      <c r="BB49" s="18" t="s">
        <v>130</v>
      </c>
      <c r="BC49" s="20">
        <v>17</v>
      </c>
      <c r="BD49" s="12"/>
      <c r="BE49" s="20">
        <v>17</v>
      </c>
      <c r="BF49" s="12"/>
      <c r="BG49" s="20">
        <v>13.55</v>
      </c>
      <c r="BH49" s="12"/>
      <c r="BI49" s="20">
        <f t="shared" si="9"/>
        <v>15.068000000000001</v>
      </c>
      <c r="BJ49" s="12" t="str">
        <f t="shared" si="10"/>
        <v>V</v>
      </c>
      <c r="BK49" s="17">
        <v>44</v>
      </c>
      <c r="BL49" s="18" t="s">
        <v>129</v>
      </c>
      <c r="BM49" s="18" t="s">
        <v>130</v>
      </c>
      <c r="BN49" s="20">
        <v>16</v>
      </c>
      <c r="BO49" s="12"/>
      <c r="BP49" s="20">
        <v>16</v>
      </c>
      <c r="BQ49" s="12" t="s">
        <v>44</v>
      </c>
      <c r="BR49" s="17">
        <v>44</v>
      </c>
      <c r="BS49" s="18" t="s">
        <v>129</v>
      </c>
      <c r="BT49" s="18" t="s">
        <v>130</v>
      </c>
      <c r="BU49" s="20">
        <v>16.5</v>
      </c>
      <c r="BV49" s="12"/>
      <c r="BW49" s="20">
        <v>17</v>
      </c>
      <c r="BX49" s="12"/>
      <c r="BY49" s="20">
        <f t="shared" si="11"/>
        <v>16.900000000000002</v>
      </c>
      <c r="BZ49" s="12" t="s">
        <v>44</v>
      </c>
      <c r="CA49" s="20">
        <f t="shared" si="12"/>
        <v>15.252000000000001</v>
      </c>
    </row>
    <row r="50" spans="1:79" ht="11.1" customHeight="1" thickBot="1">
      <c r="A50" s="17">
        <v>45</v>
      </c>
      <c r="B50" s="18" t="s">
        <v>131</v>
      </c>
      <c r="C50" s="18" t="s">
        <v>132</v>
      </c>
      <c r="D50" s="19">
        <v>15.5</v>
      </c>
      <c r="E50" s="12"/>
      <c r="F50" s="20">
        <v>15.75</v>
      </c>
      <c r="G50" s="12"/>
      <c r="H50" s="20">
        <v>14</v>
      </c>
      <c r="I50" s="12"/>
      <c r="J50" s="20">
        <f t="shared" si="0"/>
        <v>14.907500000000002</v>
      </c>
      <c r="K50" s="21" t="str">
        <f t="shared" si="1"/>
        <v>V</v>
      </c>
      <c r="L50" s="17">
        <v>45</v>
      </c>
      <c r="M50" s="18" t="s">
        <v>131</v>
      </c>
      <c r="N50" s="18" t="s">
        <v>132</v>
      </c>
      <c r="O50" s="20">
        <v>17.5</v>
      </c>
      <c r="P50" s="12"/>
      <c r="Q50" s="20">
        <v>15.5</v>
      </c>
      <c r="R50" s="12"/>
      <c r="S50" s="20">
        <v>17</v>
      </c>
      <c r="T50" s="12"/>
      <c r="U50" s="20">
        <f t="shared" si="2"/>
        <v>16.600000000000001</v>
      </c>
      <c r="V50" s="12" t="str">
        <f t="shared" si="3"/>
        <v>V</v>
      </c>
      <c r="W50" s="17">
        <v>45</v>
      </c>
      <c r="X50" s="18" t="s">
        <v>131</v>
      </c>
      <c r="Y50" s="18" t="s">
        <v>132</v>
      </c>
      <c r="Z50" s="24">
        <v>16.375</v>
      </c>
      <c r="AA50" s="25"/>
      <c r="AB50" s="24">
        <v>14.724999999999998</v>
      </c>
      <c r="AC50" s="25"/>
      <c r="AD50" s="24">
        <f t="shared" si="13"/>
        <v>15.549999999999999</v>
      </c>
      <c r="AE50" s="25" t="str">
        <f t="shared" si="4"/>
        <v>V</v>
      </c>
      <c r="AF50" s="17">
        <v>45</v>
      </c>
      <c r="AG50" s="18" t="s">
        <v>131</v>
      </c>
      <c r="AH50" s="18" t="s">
        <v>132</v>
      </c>
      <c r="AI50" s="20">
        <v>16.22</v>
      </c>
      <c r="AJ50" s="12"/>
      <c r="AK50" s="19">
        <v>7</v>
      </c>
      <c r="AL50" s="12">
        <v>9</v>
      </c>
      <c r="AM50" s="20">
        <v>11.5</v>
      </c>
      <c r="AN50" s="12">
        <v>12</v>
      </c>
      <c r="AO50" s="20">
        <f t="shared" si="5"/>
        <v>12.727999999999998</v>
      </c>
      <c r="AP50" s="12" t="str">
        <f t="shared" si="6"/>
        <v>V</v>
      </c>
      <c r="AQ50" s="17">
        <v>45</v>
      </c>
      <c r="AR50" s="18" t="s">
        <v>131</v>
      </c>
      <c r="AS50" s="18" t="s">
        <v>132</v>
      </c>
      <c r="AT50" s="20">
        <v>17.55</v>
      </c>
      <c r="AU50" s="12"/>
      <c r="AV50" s="20">
        <v>18.95</v>
      </c>
      <c r="AW50" s="12"/>
      <c r="AX50" s="20">
        <f t="shared" si="7"/>
        <v>18.25</v>
      </c>
      <c r="AY50" s="12" t="str">
        <f t="shared" si="8"/>
        <v>V</v>
      </c>
      <c r="AZ50" s="17">
        <v>45</v>
      </c>
      <c r="BA50" s="18" t="s">
        <v>131</v>
      </c>
      <c r="BB50" s="18" t="s">
        <v>132</v>
      </c>
      <c r="BC50" s="20">
        <v>19</v>
      </c>
      <c r="BD50" s="12"/>
      <c r="BE50" s="20">
        <v>14.5</v>
      </c>
      <c r="BF50" s="12"/>
      <c r="BG50" s="20">
        <v>15.1</v>
      </c>
      <c r="BH50" s="12"/>
      <c r="BI50" s="20">
        <f t="shared" si="9"/>
        <v>15.826000000000001</v>
      </c>
      <c r="BJ50" s="12" t="str">
        <f t="shared" si="10"/>
        <v>V</v>
      </c>
      <c r="BK50" s="17">
        <v>45</v>
      </c>
      <c r="BL50" s="18" t="s">
        <v>131</v>
      </c>
      <c r="BM50" s="18" t="s">
        <v>132</v>
      </c>
      <c r="BN50" s="20">
        <v>17</v>
      </c>
      <c r="BO50" s="12"/>
      <c r="BP50" s="20">
        <v>17</v>
      </c>
      <c r="BQ50" s="12" t="s">
        <v>44</v>
      </c>
      <c r="BR50" s="17">
        <v>45</v>
      </c>
      <c r="BS50" s="18" t="s">
        <v>131</v>
      </c>
      <c r="BT50" s="18" t="s">
        <v>132</v>
      </c>
      <c r="BU50" s="20">
        <v>16.5</v>
      </c>
      <c r="BV50" s="12"/>
      <c r="BW50" s="20">
        <v>17</v>
      </c>
      <c r="BX50" s="12"/>
      <c r="BY50" s="20">
        <f t="shared" si="11"/>
        <v>16.900000000000002</v>
      </c>
      <c r="BZ50" s="12" t="s">
        <v>44</v>
      </c>
      <c r="CA50" s="20">
        <f t="shared" si="12"/>
        <v>15.970187500000002</v>
      </c>
    </row>
    <row r="51" spans="1:79" ht="11.1" customHeight="1" thickBot="1">
      <c r="A51" s="17">
        <v>46</v>
      </c>
      <c r="B51" s="18" t="s">
        <v>133</v>
      </c>
      <c r="C51" s="18" t="s">
        <v>134</v>
      </c>
      <c r="D51" s="19">
        <v>16</v>
      </c>
      <c r="E51" s="12"/>
      <c r="F51" s="20">
        <v>13</v>
      </c>
      <c r="G51" s="12"/>
      <c r="H51" s="20">
        <v>9.1999999999999993</v>
      </c>
      <c r="I51" s="12">
        <v>0</v>
      </c>
      <c r="J51" s="20">
        <f t="shared" si="0"/>
        <v>11.95</v>
      </c>
      <c r="K51" s="21" t="str">
        <f t="shared" si="1"/>
        <v>VPC</v>
      </c>
      <c r="L51" s="17">
        <v>46</v>
      </c>
      <c r="M51" s="18" t="s">
        <v>133</v>
      </c>
      <c r="N51" s="18" t="s">
        <v>134</v>
      </c>
      <c r="O51" s="20">
        <v>17.5</v>
      </c>
      <c r="P51" s="12"/>
      <c r="Q51" s="20">
        <v>13.5</v>
      </c>
      <c r="R51" s="12"/>
      <c r="S51" s="20">
        <v>16</v>
      </c>
      <c r="T51" s="12"/>
      <c r="U51" s="20">
        <f t="shared" si="2"/>
        <v>15.600000000000001</v>
      </c>
      <c r="V51" s="12" t="str">
        <f t="shared" si="3"/>
        <v>V</v>
      </c>
      <c r="W51" s="17">
        <v>46</v>
      </c>
      <c r="X51" s="18" t="s">
        <v>133</v>
      </c>
      <c r="Y51" s="18" t="s">
        <v>134</v>
      </c>
      <c r="Z51" s="24">
        <v>15.5</v>
      </c>
      <c r="AA51" s="25"/>
      <c r="AB51" s="24">
        <v>13.324999999999999</v>
      </c>
      <c r="AC51" s="25"/>
      <c r="AD51" s="24">
        <f t="shared" si="13"/>
        <v>14.4125</v>
      </c>
      <c r="AE51" s="25" t="str">
        <f t="shared" si="4"/>
        <v>V</v>
      </c>
      <c r="AF51" s="17">
        <v>46</v>
      </c>
      <c r="AG51" s="18" t="s">
        <v>133</v>
      </c>
      <c r="AH51" s="18" t="s">
        <v>134</v>
      </c>
      <c r="AI51" s="20">
        <v>15.53</v>
      </c>
      <c r="AJ51" s="12"/>
      <c r="AK51" s="19">
        <v>5</v>
      </c>
      <c r="AL51" s="12">
        <v>12</v>
      </c>
      <c r="AM51" s="20">
        <v>11.5</v>
      </c>
      <c r="AN51" s="12">
        <v>12</v>
      </c>
      <c r="AO51" s="20">
        <f t="shared" si="5"/>
        <v>13.411999999999999</v>
      </c>
      <c r="AP51" s="12" t="str">
        <f t="shared" si="6"/>
        <v>V</v>
      </c>
      <c r="AQ51" s="17">
        <v>46</v>
      </c>
      <c r="AR51" s="18" t="s">
        <v>133</v>
      </c>
      <c r="AS51" s="18" t="s">
        <v>134</v>
      </c>
      <c r="AT51" s="20">
        <v>15.2</v>
      </c>
      <c r="AU51" s="12"/>
      <c r="AV51" s="20">
        <v>15.2</v>
      </c>
      <c r="AW51" s="12"/>
      <c r="AX51" s="20">
        <f t="shared" si="7"/>
        <v>15.2</v>
      </c>
      <c r="AY51" s="12" t="str">
        <f t="shared" si="8"/>
        <v>V</v>
      </c>
      <c r="AZ51" s="17">
        <v>46</v>
      </c>
      <c r="BA51" s="18" t="s">
        <v>133</v>
      </c>
      <c r="BB51" s="18" t="s">
        <v>134</v>
      </c>
      <c r="BC51" s="20">
        <v>16</v>
      </c>
      <c r="BD51" s="12"/>
      <c r="BE51" s="20">
        <v>15</v>
      </c>
      <c r="BF51" s="12"/>
      <c r="BG51" s="20">
        <v>15.75</v>
      </c>
      <c r="BH51" s="12"/>
      <c r="BI51" s="20">
        <f t="shared" si="9"/>
        <v>15.64</v>
      </c>
      <c r="BJ51" s="12" t="str">
        <f t="shared" si="10"/>
        <v>V</v>
      </c>
      <c r="BK51" s="17">
        <v>46</v>
      </c>
      <c r="BL51" s="18" t="s">
        <v>133</v>
      </c>
      <c r="BM51" s="18" t="s">
        <v>134</v>
      </c>
      <c r="BN51" s="20">
        <v>16.5</v>
      </c>
      <c r="BO51" s="12"/>
      <c r="BP51" s="20">
        <v>16.5</v>
      </c>
      <c r="BQ51" s="12" t="s">
        <v>44</v>
      </c>
      <c r="BR51" s="17">
        <v>46</v>
      </c>
      <c r="BS51" s="18" t="s">
        <v>133</v>
      </c>
      <c r="BT51" s="18" t="s">
        <v>134</v>
      </c>
      <c r="BU51" s="20">
        <v>17</v>
      </c>
      <c r="BV51" s="12"/>
      <c r="BW51" s="20">
        <v>17</v>
      </c>
      <c r="BX51" s="12"/>
      <c r="BY51" s="20">
        <f t="shared" si="11"/>
        <v>17</v>
      </c>
      <c r="BZ51" s="12" t="s">
        <v>44</v>
      </c>
      <c r="CA51" s="20">
        <f t="shared" si="12"/>
        <v>14.9643125</v>
      </c>
    </row>
    <row r="52" spans="1:79" ht="11.1" customHeight="1" thickBot="1">
      <c r="A52" s="17">
        <v>47</v>
      </c>
      <c r="B52" s="18" t="s">
        <v>135</v>
      </c>
      <c r="C52" s="18" t="s">
        <v>136</v>
      </c>
      <c r="D52" s="19">
        <v>13.5</v>
      </c>
      <c r="E52" s="12"/>
      <c r="F52" s="20">
        <v>12</v>
      </c>
      <c r="G52" s="12"/>
      <c r="H52" s="20">
        <v>7.8</v>
      </c>
      <c r="I52" s="12">
        <v>12</v>
      </c>
      <c r="J52" s="20">
        <f t="shared" si="0"/>
        <v>12.33</v>
      </c>
      <c r="K52" s="21" t="str">
        <f t="shared" si="1"/>
        <v>V</v>
      </c>
      <c r="L52" s="17">
        <v>47</v>
      </c>
      <c r="M52" s="18" t="s">
        <v>135</v>
      </c>
      <c r="N52" s="18" t="s">
        <v>136</v>
      </c>
      <c r="O52" s="20">
        <v>17</v>
      </c>
      <c r="P52" s="12"/>
      <c r="Q52" s="20">
        <v>15</v>
      </c>
      <c r="R52" s="12"/>
      <c r="S52" s="20">
        <v>14</v>
      </c>
      <c r="T52" s="12"/>
      <c r="U52" s="20">
        <f t="shared" si="2"/>
        <v>15.600000000000001</v>
      </c>
      <c r="V52" s="12" t="str">
        <f t="shared" si="3"/>
        <v>V</v>
      </c>
      <c r="W52" s="17">
        <v>47</v>
      </c>
      <c r="X52" s="18" t="s">
        <v>135</v>
      </c>
      <c r="Y52" s="18" t="s">
        <v>136</v>
      </c>
      <c r="Z52" s="24">
        <v>12.774999999999999</v>
      </c>
      <c r="AA52" s="25"/>
      <c r="AB52" s="24">
        <v>12.75</v>
      </c>
      <c r="AC52" s="25"/>
      <c r="AD52" s="24">
        <f t="shared" si="13"/>
        <v>12.762499999999999</v>
      </c>
      <c r="AE52" s="25" t="str">
        <f t="shared" si="4"/>
        <v>V</v>
      </c>
      <c r="AF52" s="17">
        <v>47</v>
      </c>
      <c r="AG52" s="18" t="s">
        <v>135</v>
      </c>
      <c r="AH52" s="18" t="s">
        <v>136</v>
      </c>
      <c r="AI52" s="20">
        <v>14.53</v>
      </c>
      <c r="AJ52" s="12"/>
      <c r="AK52" s="19">
        <v>7.5</v>
      </c>
      <c r="AL52" s="12">
        <v>11.75</v>
      </c>
      <c r="AM52" s="20">
        <v>10.1</v>
      </c>
      <c r="AN52" s="12">
        <v>12</v>
      </c>
      <c r="AO52" s="20">
        <f t="shared" si="5"/>
        <v>12.932000000000002</v>
      </c>
      <c r="AP52" s="12" t="str">
        <f t="shared" si="6"/>
        <v>V</v>
      </c>
      <c r="AQ52" s="17">
        <v>47</v>
      </c>
      <c r="AR52" s="18" t="s">
        <v>135</v>
      </c>
      <c r="AS52" s="18" t="s">
        <v>136</v>
      </c>
      <c r="AT52" s="20">
        <v>14</v>
      </c>
      <c r="AU52" s="12"/>
      <c r="AV52" s="20">
        <v>15.225</v>
      </c>
      <c r="AW52" s="12"/>
      <c r="AX52" s="20">
        <f t="shared" si="7"/>
        <v>14.612500000000001</v>
      </c>
      <c r="AY52" s="12" t="str">
        <f t="shared" si="8"/>
        <v>V</v>
      </c>
      <c r="AZ52" s="17">
        <v>47</v>
      </c>
      <c r="BA52" s="18" t="s">
        <v>135</v>
      </c>
      <c r="BB52" s="18" t="s">
        <v>136</v>
      </c>
      <c r="BC52" s="20">
        <v>16</v>
      </c>
      <c r="BD52" s="12"/>
      <c r="BE52" s="20">
        <v>14</v>
      </c>
      <c r="BF52" s="12"/>
      <c r="BG52" s="20">
        <v>14.95</v>
      </c>
      <c r="BH52" s="12"/>
      <c r="BI52" s="20">
        <f t="shared" si="9"/>
        <v>14.972</v>
      </c>
      <c r="BJ52" s="12" t="str">
        <f t="shared" si="10"/>
        <v>V</v>
      </c>
      <c r="BK52" s="17">
        <v>47</v>
      </c>
      <c r="BL52" s="18" t="s">
        <v>135</v>
      </c>
      <c r="BM52" s="18" t="s">
        <v>136</v>
      </c>
      <c r="BN52" s="20">
        <v>17</v>
      </c>
      <c r="BO52" s="12"/>
      <c r="BP52" s="20">
        <v>17</v>
      </c>
      <c r="BQ52" s="12" t="s">
        <v>44</v>
      </c>
      <c r="BR52" s="17">
        <v>47</v>
      </c>
      <c r="BS52" s="18" t="s">
        <v>135</v>
      </c>
      <c r="BT52" s="18" t="s">
        <v>136</v>
      </c>
      <c r="BU52" s="20">
        <v>16.5</v>
      </c>
      <c r="BV52" s="12"/>
      <c r="BW52" s="20">
        <v>17</v>
      </c>
      <c r="BX52" s="12"/>
      <c r="BY52" s="20">
        <f t="shared" si="11"/>
        <v>16.900000000000002</v>
      </c>
      <c r="BZ52" s="12" t="s">
        <v>44</v>
      </c>
      <c r="CA52" s="20">
        <f t="shared" si="12"/>
        <v>14.638624999999999</v>
      </c>
    </row>
    <row r="53" spans="1:79" ht="11.1" customHeight="1" thickBot="1">
      <c r="A53" s="17">
        <v>48</v>
      </c>
      <c r="B53" s="18" t="s">
        <v>137</v>
      </c>
      <c r="C53" s="18" t="s">
        <v>138</v>
      </c>
      <c r="D53" s="19">
        <v>12</v>
      </c>
      <c r="E53" s="12"/>
      <c r="F53" s="20">
        <v>12.25</v>
      </c>
      <c r="G53" s="12"/>
      <c r="H53" s="20">
        <v>17.3</v>
      </c>
      <c r="I53" s="12"/>
      <c r="J53" s="20">
        <f t="shared" si="0"/>
        <v>14.467500000000001</v>
      </c>
      <c r="K53" s="21" t="str">
        <f t="shared" si="1"/>
        <v>V</v>
      </c>
      <c r="L53" s="17">
        <v>48</v>
      </c>
      <c r="M53" s="18" t="s">
        <v>137</v>
      </c>
      <c r="N53" s="18" t="s">
        <v>138</v>
      </c>
      <c r="O53" s="20">
        <v>17</v>
      </c>
      <c r="P53" s="12"/>
      <c r="Q53" s="20">
        <v>12</v>
      </c>
      <c r="R53" s="12"/>
      <c r="S53" s="20">
        <v>14</v>
      </c>
      <c r="T53" s="12"/>
      <c r="U53" s="20">
        <f t="shared" si="2"/>
        <v>14.400000000000002</v>
      </c>
      <c r="V53" s="12" t="str">
        <f t="shared" si="3"/>
        <v>V</v>
      </c>
      <c r="W53" s="17">
        <v>48</v>
      </c>
      <c r="X53" s="18" t="s">
        <v>137</v>
      </c>
      <c r="Y53" s="18" t="s">
        <v>138</v>
      </c>
      <c r="Z53" s="24">
        <v>18.3</v>
      </c>
      <c r="AA53" s="25"/>
      <c r="AB53" s="24">
        <v>15.95</v>
      </c>
      <c r="AC53" s="25"/>
      <c r="AD53" s="24">
        <f t="shared" si="13"/>
        <v>17.125</v>
      </c>
      <c r="AE53" s="25" t="str">
        <f t="shared" si="4"/>
        <v>V</v>
      </c>
      <c r="AF53" s="17">
        <v>48</v>
      </c>
      <c r="AG53" s="18" t="s">
        <v>137</v>
      </c>
      <c r="AH53" s="18" t="s">
        <v>138</v>
      </c>
      <c r="AI53" s="20">
        <v>14.23</v>
      </c>
      <c r="AJ53" s="12"/>
      <c r="AK53" s="19">
        <v>8.75</v>
      </c>
      <c r="AL53" s="12">
        <v>8.75</v>
      </c>
      <c r="AM53" s="20">
        <v>12.2</v>
      </c>
      <c r="AN53" s="12"/>
      <c r="AO53" s="20">
        <f t="shared" si="5"/>
        <v>11.908000000000001</v>
      </c>
      <c r="AP53" s="12" t="str">
        <f t="shared" si="6"/>
        <v>VPC</v>
      </c>
      <c r="AQ53" s="17">
        <v>48</v>
      </c>
      <c r="AR53" s="18" t="s">
        <v>137</v>
      </c>
      <c r="AS53" s="18" t="s">
        <v>138</v>
      </c>
      <c r="AT53" s="20">
        <v>17.5</v>
      </c>
      <c r="AU53" s="12"/>
      <c r="AV53" s="20">
        <v>17.675000000000001</v>
      </c>
      <c r="AW53" s="12"/>
      <c r="AX53" s="20">
        <f t="shared" si="7"/>
        <v>17.587499999999999</v>
      </c>
      <c r="AY53" s="12" t="str">
        <f t="shared" si="8"/>
        <v>V</v>
      </c>
      <c r="AZ53" s="17">
        <v>48</v>
      </c>
      <c r="BA53" s="18" t="s">
        <v>137</v>
      </c>
      <c r="BB53" s="18" t="s">
        <v>138</v>
      </c>
      <c r="BC53" s="20">
        <v>16.5</v>
      </c>
      <c r="BD53" s="12"/>
      <c r="BE53" s="20">
        <v>15</v>
      </c>
      <c r="BF53" s="12"/>
      <c r="BG53" s="20">
        <v>13</v>
      </c>
      <c r="BH53" s="12"/>
      <c r="BI53" s="20">
        <f t="shared" si="9"/>
        <v>14.21</v>
      </c>
      <c r="BJ53" s="12" t="str">
        <f t="shared" si="10"/>
        <v>V</v>
      </c>
      <c r="BK53" s="17">
        <v>48</v>
      </c>
      <c r="BL53" s="18" t="s">
        <v>137</v>
      </c>
      <c r="BM53" s="18" t="s">
        <v>138</v>
      </c>
      <c r="BN53" s="20">
        <v>18</v>
      </c>
      <c r="BO53" s="12"/>
      <c r="BP53" s="20">
        <v>18</v>
      </c>
      <c r="BQ53" s="12" t="s">
        <v>44</v>
      </c>
      <c r="BR53" s="17">
        <v>48</v>
      </c>
      <c r="BS53" s="18" t="s">
        <v>137</v>
      </c>
      <c r="BT53" s="18" t="s">
        <v>138</v>
      </c>
      <c r="BU53" s="20">
        <v>16.5</v>
      </c>
      <c r="BV53" s="12"/>
      <c r="BW53" s="20">
        <v>17</v>
      </c>
      <c r="BX53" s="12"/>
      <c r="BY53" s="20">
        <f t="shared" si="11"/>
        <v>16.900000000000002</v>
      </c>
      <c r="BZ53" s="12" t="s">
        <v>44</v>
      </c>
      <c r="CA53" s="20">
        <f t="shared" si="12"/>
        <v>15.574750000000002</v>
      </c>
    </row>
    <row r="54" spans="1:79" ht="11.1" customHeight="1" thickBot="1">
      <c r="A54" s="17">
        <v>49</v>
      </c>
      <c r="B54" s="27" t="s">
        <v>139</v>
      </c>
      <c r="C54" s="27" t="s">
        <v>140</v>
      </c>
      <c r="D54" s="19">
        <v>14</v>
      </c>
      <c r="E54" s="12"/>
      <c r="F54" s="20">
        <v>12.75</v>
      </c>
      <c r="G54" s="12"/>
      <c r="H54" s="20">
        <v>13.3</v>
      </c>
      <c r="I54" s="12"/>
      <c r="J54" s="20">
        <f t="shared" si="0"/>
        <v>13.272500000000001</v>
      </c>
      <c r="K54" s="21" t="str">
        <f t="shared" si="1"/>
        <v>V</v>
      </c>
      <c r="L54" s="17">
        <v>49</v>
      </c>
      <c r="M54" s="27" t="s">
        <v>139</v>
      </c>
      <c r="N54" s="27" t="s">
        <v>140</v>
      </c>
      <c r="O54" s="20">
        <v>16</v>
      </c>
      <c r="P54" s="12"/>
      <c r="Q54" s="20">
        <v>3.5</v>
      </c>
      <c r="R54" s="12">
        <v>12</v>
      </c>
      <c r="S54" s="20">
        <v>13</v>
      </c>
      <c r="T54" s="12"/>
      <c r="U54" s="20">
        <f t="shared" si="2"/>
        <v>13.8</v>
      </c>
      <c r="V54" s="12" t="str">
        <f t="shared" si="3"/>
        <v>V</v>
      </c>
      <c r="W54" s="17">
        <v>49</v>
      </c>
      <c r="X54" s="27" t="s">
        <v>139</v>
      </c>
      <c r="Y54" s="27" t="s">
        <v>140</v>
      </c>
      <c r="Z54" s="24">
        <v>15.074999999999999</v>
      </c>
      <c r="AA54" s="25"/>
      <c r="AB54" s="24">
        <v>13.674999999999999</v>
      </c>
      <c r="AC54" s="25"/>
      <c r="AD54" s="24">
        <f t="shared" si="13"/>
        <v>14.375</v>
      </c>
      <c r="AE54" s="25" t="str">
        <f t="shared" si="4"/>
        <v>V</v>
      </c>
      <c r="AF54" s="17">
        <v>49</v>
      </c>
      <c r="AG54" s="27" t="s">
        <v>139</v>
      </c>
      <c r="AH54" s="27" t="s">
        <v>140</v>
      </c>
      <c r="AI54" s="20">
        <v>15.62</v>
      </c>
      <c r="AJ54" s="12"/>
      <c r="AK54" s="19">
        <v>12.5</v>
      </c>
      <c r="AL54" s="12"/>
      <c r="AM54" s="20">
        <v>10.1</v>
      </c>
      <c r="AN54" s="12"/>
      <c r="AO54" s="20">
        <f t="shared" si="5"/>
        <v>13.076000000000001</v>
      </c>
      <c r="AP54" s="12" t="str">
        <f t="shared" si="6"/>
        <v>V</v>
      </c>
      <c r="AQ54" s="17">
        <v>49</v>
      </c>
      <c r="AR54" s="27" t="s">
        <v>139</v>
      </c>
      <c r="AS54" s="27" t="s">
        <v>140</v>
      </c>
      <c r="AT54" s="20">
        <v>16.149999999999999</v>
      </c>
      <c r="AU54" s="12"/>
      <c r="AV54" s="20">
        <v>14.75</v>
      </c>
      <c r="AW54" s="12"/>
      <c r="AX54" s="20">
        <f t="shared" si="7"/>
        <v>15.45</v>
      </c>
      <c r="AY54" s="12" t="str">
        <f t="shared" si="8"/>
        <v>V</v>
      </c>
      <c r="AZ54" s="17">
        <v>49</v>
      </c>
      <c r="BA54" s="27" t="s">
        <v>139</v>
      </c>
      <c r="BB54" s="27" t="s">
        <v>140</v>
      </c>
      <c r="BC54" s="20">
        <v>16.5</v>
      </c>
      <c r="BD54" s="12"/>
      <c r="BE54" s="20">
        <v>13.5</v>
      </c>
      <c r="BF54" s="12"/>
      <c r="BG54" s="20">
        <v>15</v>
      </c>
      <c r="BH54" s="12"/>
      <c r="BI54" s="20">
        <f t="shared" si="9"/>
        <v>15</v>
      </c>
      <c r="BJ54" s="12" t="str">
        <f t="shared" si="10"/>
        <v>V</v>
      </c>
      <c r="BK54" s="17">
        <v>49</v>
      </c>
      <c r="BL54" s="27" t="s">
        <v>139</v>
      </c>
      <c r="BM54" s="27" t="s">
        <v>140</v>
      </c>
      <c r="BN54" s="20">
        <v>16.5</v>
      </c>
      <c r="BO54" s="12"/>
      <c r="BP54" s="20">
        <v>16.5</v>
      </c>
      <c r="BQ54" s="12" t="s">
        <v>44</v>
      </c>
      <c r="BR54" s="17">
        <v>49</v>
      </c>
      <c r="BS54" s="27" t="s">
        <v>139</v>
      </c>
      <c r="BT54" s="27" t="s">
        <v>140</v>
      </c>
      <c r="BU54" s="20">
        <v>17</v>
      </c>
      <c r="BV54" s="12"/>
      <c r="BW54" s="20">
        <v>16.5</v>
      </c>
      <c r="BX54" s="12"/>
      <c r="BY54" s="20">
        <f t="shared" si="11"/>
        <v>16.600000000000001</v>
      </c>
      <c r="BZ54" s="12" t="s">
        <v>44</v>
      </c>
      <c r="CA54" s="20">
        <f t="shared" si="12"/>
        <v>14.759187499999999</v>
      </c>
    </row>
    <row r="55" spans="1:79" ht="11.1" customHeight="1" thickBot="1">
      <c r="A55" s="17">
        <v>50</v>
      </c>
      <c r="B55" s="18" t="s">
        <v>141</v>
      </c>
      <c r="C55" s="18" t="s">
        <v>142</v>
      </c>
      <c r="D55" s="19">
        <v>15.75</v>
      </c>
      <c r="E55" s="12"/>
      <c r="F55" s="20">
        <v>8.75</v>
      </c>
      <c r="G55" s="12"/>
      <c r="H55" s="20">
        <v>13.3</v>
      </c>
      <c r="I55" s="12"/>
      <c r="J55" s="20">
        <f t="shared" si="0"/>
        <v>12.3375</v>
      </c>
      <c r="K55" s="21" t="str">
        <f t="shared" si="1"/>
        <v>V</v>
      </c>
      <c r="L55" s="17">
        <v>50</v>
      </c>
      <c r="M55" s="18" t="s">
        <v>141</v>
      </c>
      <c r="N55" s="18" t="s">
        <v>142</v>
      </c>
      <c r="O55" s="20">
        <v>14</v>
      </c>
      <c r="P55" s="12"/>
      <c r="Q55" s="20">
        <v>11</v>
      </c>
      <c r="R55" s="12"/>
      <c r="S55" s="20">
        <v>12</v>
      </c>
      <c r="T55" s="12"/>
      <c r="U55" s="20">
        <f t="shared" si="2"/>
        <v>12.4</v>
      </c>
      <c r="V55" s="12" t="str">
        <f t="shared" si="3"/>
        <v>V</v>
      </c>
      <c r="W55" s="17">
        <v>50</v>
      </c>
      <c r="X55" s="18" t="s">
        <v>141</v>
      </c>
      <c r="Y55" s="18" t="s">
        <v>142</v>
      </c>
      <c r="Z55" s="40">
        <v>14.899999999999999</v>
      </c>
      <c r="AA55" s="41"/>
      <c r="AB55" s="40">
        <v>13.324999999999999</v>
      </c>
      <c r="AC55" s="41"/>
      <c r="AD55" s="40">
        <f t="shared" si="13"/>
        <v>14.112499999999999</v>
      </c>
      <c r="AE55" s="41" t="str">
        <f t="shared" si="4"/>
        <v>V</v>
      </c>
      <c r="AF55" s="17">
        <v>50</v>
      </c>
      <c r="AG55" s="18" t="s">
        <v>141</v>
      </c>
      <c r="AH55" s="18" t="s">
        <v>142</v>
      </c>
      <c r="AI55" s="20">
        <v>12.43</v>
      </c>
      <c r="AJ55" s="12"/>
      <c r="AK55" s="19">
        <v>5</v>
      </c>
      <c r="AL55" s="12">
        <v>12</v>
      </c>
      <c r="AM55" s="20">
        <v>8.6999999999999993</v>
      </c>
      <c r="AN55" s="12">
        <v>7</v>
      </c>
      <c r="AO55" s="20">
        <f t="shared" si="5"/>
        <v>11.248000000000001</v>
      </c>
      <c r="AP55" s="12" t="str">
        <f t="shared" si="6"/>
        <v>VPC</v>
      </c>
      <c r="AQ55" s="17">
        <v>50</v>
      </c>
      <c r="AR55" s="18" t="s">
        <v>141</v>
      </c>
      <c r="AS55" s="18" t="s">
        <v>142</v>
      </c>
      <c r="AT55" s="20">
        <v>14.4</v>
      </c>
      <c r="AU55" s="12"/>
      <c r="AV55" s="20">
        <v>13.7</v>
      </c>
      <c r="AW55" s="12"/>
      <c r="AX55" s="20">
        <f t="shared" si="7"/>
        <v>14.05</v>
      </c>
      <c r="AY55" s="12" t="str">
        <f t="shared" si="8"/>
        <v>V</v>
      </c>
      <c r="AZ55" s="17">
        <v>50</v>
      </c>
      <c r="BA55" s="18" t="s">
        <v>141</v>
      </c>
      <c r="BB55" s="18" t="s">
        <v>142</v>
      </c>
      <c r="BC55" s="20">
        <v>14.5</v>
      </c>
      <c r="BD55" s="12"/>
      <c r="BE55" s="20">
        <v>13.5</v>
      </c>
      <c r="BF55" s="12"/>
      <c r="BG55" s="20">
        <v>14.6</v>
      </c>
      <c r="BH55" s="12"/>
      <c r="BI55" s="20">
        <f t="shared" si="9"/>
        <v>14.336</v>
      </c>
      <c r="BJ55" s="12" t="str">
        <f t="shared" si="10"/>
        <v>V</v>
      </c>
      <c r="BK55" s="17">
        <v>50</v>
      </c>
      <c r="BL55" s="18" t="s">
        <v>141</v>
      </c>
      <c r="BM55" s="18" t="s">
        <v>142</v>
      </c>
      <c r="BN55" s="20">
        <v>16.5</v>
      </c>
      <c r="BO55" s="12"/>
      <c r="BP55" s="20">
        <v>16.5</v>
      </c>
      <c r="BQ55" s="12" t="s">
        <v>44</v>
      </c>
      <c r="BR55" s="17">
        <v>50</v>
      </c>
      <c r="BS55" s="18" t="s">
        <v>141</v>
      </c>
      <c r="BT55" s="18" t="s">
        <v>142</v>
      </c>
      <c r="BU55" s="20">
        <v>16</v>
      </c>
      <c r="BV55" s="12"/>
      <c r="BW55" s="20">
        <v>16.5</v>
      </c>
      <c r="BX55" s="12"/>
      <c r="BY55" s="20">
        <f t="shared" si="11"/>
        <v>16.400000000000002</v>
      </c>
      <c r="BZ55" s="12" t="s">
        <v>44</v>
      </c>
      <c r="CA55" s="20">
        <f t="shared" si="12"/>
        <v>13.923</v>
      </c>
    </row>
    <row r="56" spans="1:79" ht="11.1" customHeight="1" thickBot="1">
      <c r="A56" s="17">
        <v>51</v>
      </c>
      <c r="B56" s="18" t="s">
        <v>143</v>
      </c>
      <c r="C56" s="18" t="s">
        <v>144</v>
      </c>
      <c r="D56" s="19">
        <v>7.25</v>
      </c>
      <c r="E56" s="12">
        <v>8</v>
      </c>
      <c r="F56" s="20">
        <v>11.75</v>
      </c>
      <c r="G56" s="12"/>
      <c r="H56" s="20">
        <v>14</v>
      </c>
      <c r="I56" s="12"/>
      <c r="J56" s="20">
        <f t="shared" si="0"/>
        <v>11.9375</v>
      </c>
      <c r="K56" s="21" t="str">
        <f t="shared" si="1"/>
        <v>VPC</v>
      </c>
      <c r="L56" s="17">
        <v>51</v>
      </c>
      <c r="M56" s="18" t="s">
        <v>143</v>
      </c>
      <c r="N56" s="18" t="s">
        <v>144</v>
      </c>
      <c r="O56" s="20">
        <v>16</v>
      </c>
      <c r="P56" s="12"/>
      <c r="Q56" s="20">
        <v>11.5</v>
      </c>
      <c r="R56" s="12"/>
      <c r="S56" s="20">
        <v>17</v>
      </c>
      <c r="T56" s="12"/>
      <c r="U56" s="20">
        <f t="shared" si="2"/>
        <v>14.4</v>
      </c>
      <c r="V56" s="12" t="str">
        <f t="shared" si="3"/>
        <v>V</v>
      </c>
      <c r="W56" s="17">
        <v>51</v>
      </c>
      <c r="X56" s="18" t="s">
        <v>143</v>
      </c>
      <c r="Y56" s="18" t="s">
        <v>144</v>
      </c>
      <c r="Z56" s="24">
        <v>12.524999999999999</v>
      </c>
      <c r="AA56" s="25"/>
      <c r="AB56" s="24">
        <v>13.45</v>
      </c>
      <c r="AC56" s="25"/>
      <c r="AD56" s="24">
        <f t="shared" si="13"/>
        <v>12.987499999999999</v>
      </c>
      <c r="AE56" s="25" t="str">
        <f t="shared" si="4"/>
        <v>V</v>
      </c>
      <c r="AF56" s="17">
        <v>51</v>
      </c>
      <c r="AG56" s="18" t="s">
        <v>143</v>
      </c>
      <c r="AH56" s="18" t="s">
        <v>144</v>
      </c>
      <c r="AI56" s="20">
        <v>16.170000000000002</v>
      </c>
      <c r="AJ56" s="12"/>
      <c r="AK56" s="19">
        <v>7</v>
      </c>
      <c r="AL56" s="12">
        <v>7.5</v>
      </c>
      <c r="AM56" s="20">
        <v>9.4</v>
      </c>
      <c r="AN56" s="12">
        <v>12</v>
      </c>
      <c r="AO56" s="20">
        <f t="shared" si="5"/>
        <v>12.228000000000002</v>
      </c>
      <c r="AP56" s="12" t="str">
        <f t="shared" si="6"/>
        <v>V</v>
      </c>
      <c r="AQ56" s="17">
        <v>51</v>
      </c>
      <c r="AR56" s="18" t="s">
        <v>143</v>
      </c>
      <c r="AS56" s="18" t="s">
        <v>144</v>
      </c>
      <c r="AT56" s="20">
        <v>12.3</v>
      </c>
      <c r="AU56" s="12"/>
      <c r="AV56" s="20">
        <v>12.45</v>
      </c>
      <c r="AW56" s="12"/>
      <c r="AX56" s="20">
        <f t="shared" si="7"/>
        <v>12.375</v>
      </c>
      <c r="AY56" s="12" t="str">
        <f t="shared" si="8"/>
        <v>V</v>
      </c>
      <c r="AZ56" s="17">
        <v>51</v>
      </c>
      <c r="BA56" s="18" t="s">
        <v>143</v>
      </c>
      <c r="BB56" s="18" t="s">
        <v>144</v>
      </c>
      <c r="BC56" s="20">
        <v>15</v>
      </c>
      <c r="BD56" s="12"/>
      <c r="BE56" s="20">
        <v>13</v>
      </c>
      <c r="BF56" s="12"/>
      <c r="BG56" s="20">
        <v>13.5</v>
      </c>
      <c r="BH56" s="12"/>
      <c r="BI56" s="20">
        <f t="shared" si="9"/>
        <v>13.72</v>
      </c>
      <c r="BJ56" s="12" t="str">
        <f t="shared" si="10"/>
        <v>V</v>
      </c>
      <c r="BK56" s="17">
        <v>51</v>
      </c>
      <c r="BL56" s="18" t="s">
        <v>143</v>
      </c>
      <c r="BM56" s="18" t="s">
        <v>144</v>
      </c>
      <c r="BN56" s="20">
        <v>17</v>
      </c>
      <c r="BO56" s="12"/>
      <c r="BP56" s="20">
        <v>17</v>
      </c>
      <c r="BQ56" s="12" t="s">
        <v>44</v>
      </c>
      <c r="BR56" s="17">
        <v>51</v>
      </c>
      <c r="BS56" s="18" t="s">
        <v>143</v>
      </c>
      <c r="BT56" s="18" t="s">
        <v>144</v>
      </c>
      <c r="BU56" s="20">
        <v>17</v>
      </c>
      <c r="BV56" s="12"/>
      <c r="BW56" s="20">
        <v>17</v>
      </c>
      <c r="BX56" s="12"/>
      <c r="BY56" s="20">
        <f t="shared" si="11"/>
        <v>17</v>
      </c>
      <c r="BZ56" s="12" t="s">
        <v>44</v>
      </c>
      <c r="CA56" s="20">
        <f t="shared" si="12"/>
        <v>13.956</v>
      </c>
    </row>
    <row r="57" spans="1:79" ht="11.1" customHeight="1" thickBot="1">
      <c r="A57" s="17">
        <v>52</v>
      </c>
      <c r="B57" s="18" t="s">
        <v>145</v>
      </c>
      <c r="C57" s="18" t="s">
        <v>146</v>
      </c>
      <c r="D57" s="19">
        <v>14.25</v>
      </c>
      <c r="E57" s="12"/>
      <c r="F57" s="20">
        <v>11.75</v>
      </c>
      <c r="G57" s="12"/>
      <c r="H57" s="20">
        <v>10.9</v>
      </c>
      <c r="I57" s="12">
        <v>12</v>
      </c>
      <c r="J57" s="20">
        <f t="shared" si="0"/>
        <v>12.412500000000001</v>
      </c>
      <c r="K57" s="21" t="str">
        <f t="shared" si="1"/>
        <v>V</v>
      </c>
      <c r="L57" s="17">
        <v>52</v>
      </c>
      <c r="M57" s="18" t="s">
        <v>145</v>
      </c>
      <c r="N57" s="18" t="s">
        <v>146</v>
      </c>
      <c r="O57" s="20">
        <v>13.5</v>
      </c>
      <c r="P57" s="12"/>
      <c r="Q57" s="20">
        <v>9</v>
      </c>
      <c r="R57" s="12">
        <v>12</v>
      </c>
      <c r="S57" s="20">
        <v>14</v>
      </c>
      <c r="T57" s="12"/>
      <c r="U57" s="20">
        <f t="shared" si="2"/>
        <v>13.000000000000002</v>
      </c>
      <c r="V57" s="12" t="str">
        <f t="shared" si="3"/>
        <v>V</v>
      </c>
      <c r="W57" s="17">
        <v>52</v>
      </c>
      <c r="X57" s="18" t="s">
        <v>145</v>
      </c>
      <c r="Y57" s="18" t="s">
        <v>146</v>
      </c>
      <c r="Z57" s="24">
        <v>13.649999999999999</v>
      </c>
      <c r="AA57" s="25"/>
      <c r="AB57" s="24">
        <v>12.1</v>
      </c>
      <c r="AC57" s="25"/>
      <c r="AD57" s="24">
        <f t="shared" si="13"/>
        <v>12.875</v>
      </c>
      <c r="AE57" s="25" t="str">
        <f t="shared" si="4"/>
        <v>V</v>
      </c>
      <c r="AF57" s="17">
        <v>52</v>
      </c>
      <c r="AG57" s="18" t="s">
        <v>145</v>
      </c>
      <c r="AH57" s="18" t="s">
        <v>146</v>
      </c>
      <c r="AI57" s="20">
        <v>13.77</v>
      </c>
      <c r="AJ57" s="12"/>
      <c r="AK57" s="19">
        <v>5.5</v>
      </c>
      <c r="AL57" s="12">
        <v>9</v>
      </c>
      <c r="AM57" s="20">
        <v>10.1</v>
      </c>
      <c r="AN57" s="12">
        <v>11</v>
      </c>
      <c r="AO57" s="20">
        <f t="shared" si="5"/>
        <v>11.468</v>
      </c>
      <c r="AP57" s="12" t="str">
        <f t="shared" si="6"/>
        <v>VPC</v>
      </c>
      <c r="AQ57" s="17">
        <v>52</v>
      </c>
      <c r="AR57" s="18" t="s">
        <v>145</v>
      </c>
      <c r="AS57" s="18" t="s">
        <v>146</v>
      </c>
      <c r="AT57" s="20">
        <v>15.05</v>
      </c>
      <c r="AU57" s="12"/>
      <c r="AV57" s="20">
        <v>15.4</v>
      </c>
      <c r="AW57" s="12"/>
      <c r="AX57" s="20">
        <f t="shared" si="7"/>
        <v>15.225000000000001</v>
      </c>
      <c r="AY57" s="12" t="str">
        <f t="shared" si="8"/>
        <v>V</v>
      </c>
      <c r="AZ57" s="17">
        <v>52</v>
      </c>
      <c r="BA57" s="18" t="s">
        <v>145</v>
      </c>
      <c r="BB57" s="18" t="s">
        <v>146</v>
      </c>
      <c r="BC57" s="20">
        <v>14</v>
      </c>
      <c r="BD57" s="12"/>
      <c r="BE57" s="20">
        <v>14</v>
      </c>
      <c r="BF57" s="12"/>
      <c r="BG57" s="20">
        <v>14.45</v>
      </c>
      <c r="BH57" s="12"/>
      <c r="BI57" s="20">
        <f t="shared" si="9"/>
        <v>14.252000000000001</v>
      </c>
      <c r="BJ57" s="12" t="str">
        <f t="shared" si="10"/>
        <v>V</v>
      </c>
      <c r="BK57" s="17">
        <v>52</v>
      </c>
      <c r="BL57" s="18" t="s">
        <v>145</v>
      </c>
      <c r="BM57" s="18" t="s">
        <v>146</v>
      </c>
      <c r="BN57" s="20">
        <v>17</v>
      </c>
      <c r="BO57" s="12"/>
      <c r="BP57" s="20">
        <v>17</v>
      </c>
      <c r="BQ57" s="12" t="s">
        <v>44</v>
      </c>
      <c r="BR57" s="17">
        <v>52</v>
      </c>
      <c r="BS57" s="18" t="s">
        <v>145</v>
      </c>
      <c r="BT57" s="18" t="s">
        <v>146</v>
      </c>
      <c r="BU57" s="20">
        <v>16</v>
      </c>
      <c r="BV57" s="12"/>
      <c r="BW57" s="20">
        <v>17</v>
      </c>
      <c r="BX57" s="12"/>
      <c r="BY57" s="20">
        <f t="shared" si="11"/>
        <v>16.8</v>
      </c>
      <c r="BZ57" s="12" t="s">
        <v>44</v>
      </c>
      <c r="CA57" s="20">
        <f t="shared" si="12"/>
        <v>14.1290625</v>
      </c>
    </row>
    <row r="58" spans="1:79" ht="11.1" customHeight="1" thickBot="1">
      <c r="A58" s="17">
        <v>53</v>
      </c>
      <c r="B58" s="18" t="s">
        <v>147</v>
      </c>
      <c r="C58" s="18" t="s">
        <v>148</v>
      </c>
      <c r="D58" s="19">
        <v>16.75</v>
      </c>
      <c r="E58" s="12"/>
      <c r="F58" s="20">
        <v>15</v>
      </c>
      <c r="G58" s="12"/>
      <c r="H58" s="20">
        <v>13.4</v>
      </c>
      <c r="I58" s="12"/>
      <c r="J58" s="20">
        <f t="shared" si="0"/>
        <v>14.664999999999999</v>
      </c>
      <c r="K58" s="21" t="str">
        <f t="shared" si="1"/>
        <v>V</v>
      </c>
      <c r="L58" s="17">
        <v>53</v>
      </c>
      <c r="M58" s="18" t="s">
        <v>147</v>
      </c>
      <c r="N58" s="18" t="s">
        <v>148</v>
      </c>
      <c r="O58" s="20">
        <v>16.5</v>
      </c>
      <c r="P58" s="12"/>
      <c r="Q58" s="20">
        <v>11</v>
      </c>
      <c r="R58" s="12"/>
      <c r="S58" s="20">
        <v>14</v>
      </c>
      <c r="T58" s="12"/>
      <c r="U58" s="20">
        <f t="shared" si="2"/>
        <v>13.8</v>
      </c>
      <c r="V58" s="12" t="str">
        <f t="shared" si="3"/>
        <v>V</v>
      </c>
      <c r="W58" s="17">
        <v>53</v>
      </c>
      <c r="X58" s="18" t="s">
        <v>147</v>
      </c>
      <c r="Y58" s="18" t="s">
        <v>148</v>
      </c>
      <c r="Z58" s="24">
        <v>12.924999999999999</v>
      </c>
      <c r="AA58" s="25"/>
      <c r="AB58" s="24">
        <v>11.7</v>
      </c>
      <c r="AC58" s="25"/>
      <c r="AD58" s="24">
        <f t="shared" si="13"/>
        <v>12.3125</v>
      </c>
      <c r="AE58" s="25" t="str">
        <f t="shared" si="4"/>
        <v>V</v>
      </c>
      <c r="AF58" s="17">
        <v>53</v>
      </c>
      <c r="AG58" s="18" t="s">
        <v>147</v>
      </c>
      <c r="AH58" s="18" t="s">
        <v>148</v>
      </c>
      <c r="AI58" s="20">
        <v>14.77</v>
      </c>
      <c r="AJ58" s="12"/>
      <c r="AK58" s="19">
        <v>7</v>
      </c>
      <c r="AL58" s="12">
        <v>8.25</v>
      </c>
      <c r="AM58" s="20">
        <v>9.75</v>
      </c>
      <c r="AN58" s="12">
        <v>12</v>
      </c>
      <c r="AO58" s="20">
        <f t="shared" si="5"/>
        <v>11.908000000000001</v>
      </c>
      <c r="AP58" s="12" t="str">
        <f t="shared" si="6"/>
        <v>VPC</v>
      </c>
      <c r="AQ58" s="17">
        <v>53</v>
      </c>
      <c r="AR58" s="18" t="s">
        <v>147</v>
      </c>
      <c r="AS58" s="18" t="s">
        <v>148</v>
      </c>
      <c r="AT58" s="20">
        <v>14.15</v>
      </c>
      <c r="AU58" s="12"/>
      <c r="AV58" s="20">
        <v>14.324999999999999</v>
      </c>
      <c r="AW58" s="12"/>
      <c r="AX58" s="20">
        <f t="shared" si="7"/>
        <v>14.237500000000001</v>
      </c>
      <c r="AY58" s="12" t="str">
        <f t="shared" si="8"/>
        <v>V</v>
      </c>
      <c r="AZ58" s="17">
        <v>53</v>
      </c>
      <c r="BA58" s="18" t="s">
        <v>147</v>
      </c>
      <c r="BB58" s="18" t="s">
        <v>148</v>
      </c>
      <c r="BC58" s="20">
        <v>15.5</v>
      </c>
      <c r="BD58" s="12"/>
      <c r="BE58" s="20">
        <v>14</v>
      </c>
      <c r="BF58" s="12"/>
      <c r="BG58" s="20">
        <v>13.5</v>
      </c>
      <c r="BH58" s="12"/>
      <c r="BI58" s="20">
        <f t="shared" si="9"/>
        <v>14.05</v>
      </c>
      <c r="BJ58" s="12" t="str">
        <f t="shared" si="10"/>
        <v>V</v>
      </c>
      <c r="BK58" s="17">
        <v>53</v>
      </c>
      <c r="BL58" s="18" t="s">
        <v>147</v>
      </c>
      <c r="BM58" s="18" t="s">
        <v>148</v>
      </c>
      <c r="BN58" s="20">
        <v>17</v>
      </c>
      <c r="BO58" s="12"/>
      <c r="BP58" s="20">
        <v>17</v>
      </c>
      <c r="BQ58" s="12" t="s">
        <v>44</v>
      </c>
      <c r="BR58" s="17">
        <v>53</v>
      </c>
      <c r="BS58" s="18" t="s">
        <v>147</v>
      </c>
      <c r="BT58" s="18" t="s">
        <v>148</v>
      </c>
      <c r="BU58" s="20">
        <v>15.5</v>
      </c>
      <c r="BV58" s="12"/>
      <c r="BW58" s="20">
        <v>17</v>
      </c>
      <c r="BX58" s="12"/>
      <c r="BY58" s="20">
        <f t="shared" si="11"/>
        <v>16.700000000000003</v>
      </c>
      <c r="BZ58" s="12" t="s">
        <v>44</v>
      </c>
      <c r="CA58" s="20">
        <f t="shared" si="12"/>
        <v>14.334125</v>
      </c>
    </row>
    <row r="59" spans="1:79" ht="11.1" customHeight="1" thickBot="1">
      <c r="A59" s="17">
        <v>54</v>
      </c>
      <c r="B59" s="18" t="s">
        <v>149</v>
      </c>
      <c r="C59" s="18" t="s">
        <v>150</v>
      </c>
      <c r="D59" s="19">
        <v>15.5</v>
      </c>
      <c r="E59" s="12"/>
      <c r="F59" s="20">
        <v>11.75</v>
      </c>
      <c r="G59" s="12"/>
      <c r="H59" s="20">
        <v>15.8</v>
      </c>
      <c r="I59" s="12"/>
      <c r="J59" s="20">
        <f t="shared" si="0"/>
        <v>14.397500000000001</v>
      </c>
      <c r="K59" s="21" t="str">
        <f t="shared" si="1"/>
        <v>V</v>
      </c>
      <c r="L59" s="17">
        <v>54</v>
      </c>
      <c r="M59" s="18" t="s">
        <v>149</v>
      </c>
      <c r="N59" s="18" t="s">
        <v>150</v>
      </c>
      <c r="O59" s="20">
        <v>17.5</v>
      </c>
      <c r="P59" s="12"/>
      <c r="Q59" s="20">
        <v>9.5</v>
      </c>
      <c r="R59" s="12"/>
      <c r="S59" s="20">
        <v>12</v>
      </c>
      <c r="T59" s="12"/>
      <c r="U59" s="20">
        <f t="shared" si="2"/>
        <v>13.200000000000001</v>
      </c>
      <c r="V59" s="12" t="str">
        <f t="shared" si="3"/>
        <v>V</v>
      </c>
      <c r="W59" s="17">
        <v>54</v>
      </c>
      <c r="X59" s="18" t="s">
        <v>149</v>
      </c>
      <c r="Y59" s="18" t="s">
        <v>150</v>
      </c>
      <c r="Z59" s="24">
        <v>14.95</v>
      </c>
      <c r="AA59" s="25"/>
      <c r="AB59" s="24">
        <v>12.274999999999999</v>
      </c>
      <c r="AC59" s="25"/>
      <c r="AD59" s="24">
        <f t="shared" si="13"/>
        <v>13.612499999999999</v>
      </c>
      <c r="AE59" s="25" t="str">
        <f t="shared" si="4"/>
        <v>V</v>
      </c>
      <c r="AF59" s="17">
        <v>54</v>
      </c>
      <c r="AG59" s="18" t="s">
        <v>149</v>
      </c>
      <c r="AH59" s="18" t="s">
        <v>150</v>
      </c>
      <c r="AI59" s="20">
        <v>15.12</v>
      </c>
      <c r="AJ59" s="12"/>
      <c r="AK59" s="19">
        <v>9</v>
      </c>
      <c r="AL59" s="12"/>
      <c r="AM59" s="20">
        <v>12.9</v>
      </c>
      <c r="AN59" s="12"/>
      <c r="AO59" s="20">
        <f t="shared" si="5"/>
        <v>12.540000000000001</v>
      </c>
      <c r="AP59" s="12" t="str">
        <f t="shared" si="6"/>
        <v>V</v>
      </c>
      <c r="AQ59" s="17">
        <v>54</v>
      </c>
      <c r="AR59" s="18" t="s">
        <v>149</v>
      </c>
      <c r="AS59" s="18" t="s">
        <v>150</v>
      </c>
      <c r="AT59" s="20">
        <v>13</v>
      </c>
      <c r="AU59" s="12"/>
      <c r="AV59" s="20">
        <v>14.4</v>
      </c>
      <c r="AW59" s="12"/>
      <c r="AX59" s="20">
        <f t="shared" si="7"/>
        <v>13.7</v>
      </c>
      <c r="AY59" s="12" t="str">
        <f t="shared" si="8"/>
        <v>V</v>
      </c>
      <c r="AZ59" s="17">
        <v>54</v>
      </c>
      <c r="BA59" s="18" t="s">
        <v>149</v>
      </c>
      <c r="BB59" s="18" t="s">
        <v>150</v>
      </c>
      <c r="BC59" s="20">
        <v>15</v>
      </c>
      <c r="BD59" s="12"/>
      <c r="BE59" s="20">
        <v>14.5</v>
      </c>
      <c r="BF59" s="12"/>
      <c r="BG59" s="20">
        <v>16.3</v>
      </c>
      <c r="BH59" s="12"/>
      <c r="BI59" s="20">
        <f t="shared" si="9"/>
        <v>15.618000000000002</v>
      </c>
      <c r="BJ59" s="12" t="str">
        <f t="shared" si="10"/>
        <v>V</v>
      </c>
      <c r="BK59" s="17">
        <v>54</v>
      </c>
      <c r="BL59" s="18" t="s">
        <v>149</v>
      </c>
      <c r="BM59" s="18" t="s">
        <v>150</v>
      </c>
      <c r="BN59" s="20">
        <v>16.5</v>
      </c>
      <c r="BO59" s="12"/>
      <c r="BP59" s="20">
        <v>16.5</v>
      </c>
      <c r="BQ59" s="12" t="s">
        <v>44</v>
      </c>
      <c r="BR59" s="17">
        <v>54</v>
      </c>
      <c r="BS59" s="18" t="s">
        <v>149</v>
      </c>
      <c r="BT59" s="18" t="s">
        <v>150</v>
      </c>
      <c r="BU59" s="20">
        <v>15</v>
      </c>
      <c r="BV59" s="12"/>
      <c r="BW59" s="20">
        <v>14</v>
      </c>
      <c r="BX59" s="12"/>
      <c r="BY59" s="20">
        <f t="shared" si="11"/>
        <v>14.200000000000001</v>
      </c>
      <c r="BZ59" s="12" t="s">
        <v>44</v>
      </c>
      <c r="CA59" s="20">
        <f t="shared" si="12"/>
        <v>14.221000000000002</v>
      </c>
    </row>
    <row r="60" spans="1:79" ht="11.1" customHeight="1" thickBot="1">
      <c r="A60" s="17">
        <v>55</v>
      </c>
      <c r="B60" s="18" t="s">
        <v>151</v>
      </c>
      <c r="C60" s="18" t="s">
        <v>152</v>
      </c>
      <c r="D60" s="19">
        <v>13.25</v>
      </c>
      <c r="E60" s="12"/>
      <c r="F60" s="20">
        <v>10.25</v>
      </c>
      <c r="G60" s="12"/>
      <c r="H60" s="20">
        <v>14.8</v>
      </c>
      <c r="I60" s="12"/>
      <c r="J60" s="20">
        <f t="shared" si="0"/>
        <v>12.9575</v>
      </c>
      <c r="K60" s="21" t="str">
        <f t="shared" si="1"/>
        <v>V</v>
      </c>
      <c r="L60" s="17">
        <v>55</v>
      </c>
      <c r="M60" s="18" t="s">
        <v>151</v>
      </c>
      <c r="N60" s="18" t="s">
        <v>152</v>
      </c>
      <c r="O60" s="20">
        <v>17.5</v>
      </c>
      <c r="P60" s="12"/>
      <c r="Q60" s="20">
        <v>13.75</v>
      </c>
      <c r="R60" s="12"/>
      <c r="S60" s="20">
        <v>16</v>
      </c>
      <c r="T60" s="12"/>
      <c r="U60" s="20">
        <f t="shared" si="2"/>
        <v>15.7</v>
      </c>
      <c r="V60" s="12" t="str">
        <f t="shared" si="3"/>
        <v>V</v>
      </c>
      <c r="W60" s="17">
        <v>55</v>
      </c>
      <c r="X60" s="18" t="s">
        <v>151</v>
      </c>
      <c r="Y60" s="18" t="s">
        <v>152</v>
      </c>
      <c r="Z60" s="24">
        <v>11.899999999999999</v>
      </c>
      <c r="AA60" s="25"/>
      <c r="AB60" s="24">
        <v>14.174999999999999</v>
      </c>
      <c r="AC60" s="25"/>
      <c r="AD60" s="24">
        <f t="shared" si="13"/>
        <v>13.037499999999998</v>
      </c>
      <c r="AE60" s="25" t="str">
        <f t="shared" si="4"/>
        <v>V</v>
      </c>
      <c r="AF60" s="17">
        <v>55</v>
      </c>
      <c r="AG60" s="18" t="s">
        <v>151</v>
      </c>
      <c r="AH60" s="18" t="s">
        <v>152</v>
      </c>
      <c r="AI60" s="20">
        <v>14.3</v>
      </c>
      <c r="AJ60" s="12"/>
      <c r="AK60" s="19">
        <v>11</v>
      </c>
      <c r="AL60" s="12"/>
      <c r="AM60" s="20">
        <v>12.2</v>
      </c>
      <c r="AN60" s="12"/>
      <c r="AO60" s="20">
        <f t="shared" si="5"/>
        <v>12.656000000000001</v>
      </c>
      <c r="AP60" s="12" t="str">
        <f t="shared" si="6"/>
        <v>V</v>
      </c>
      <c r="AQ60" s="17">
        <v>55</v>
      </c>
      <c r="AR60" s="18" t="s">
        <v>151</v>
      </c>
      <c r="AS60" s="18" t="s">
        <v>152</v>
      </c>
      <c r="AT60" s="20">
        <v>14.5</v>
      </c>
      <c r="AU60" s="12"/>
      <c r="AV60" s="20">
        <v>14.85</v>
      </c>
      <c r="AW60" s="12"/>
      <c r="AX60" s="20">
        <f t="shared" si="7"/>
        <v>14.675000000000001</v>
      </c>
      <c r="AY60" s="12" t="str">
        <f t="shared" si="8"/>
        <v>V</v>
      </c>
      <c r="AZ60" s="17">
        <v>55</v>
      </c>
      <c r="BA60" s="18" t="s">
        <v>151</v>
      </c>
      <c r="BB60" s="18" t="s">
        <v>152</v>
      </c>
      <c r="BC60" s="20">
        <v>16</v>
      </c>
      <c r="BD60" s="12"/>
      <c r="BE60" s="20">
        <v>13.5</v>
      </c>
      <c r="BF60" s="12"/>
      <c r="BG60" s="20">
        <v>13.4</v>
      </c>
      <c r="BH60" s="12"/>
      <c r="BI60" s="20">
        <f t="shared" si="9"/>
        <v>13.994000000000002</v>
      </c>
      <c r="BJ60" s="12" t="str">
        <f t="shared" si="10"/>
        <v>V</v>
      </c>
      <c r="BK60" s="17">
        <v>55</v>
      </c>
      <c r="BL60" s="18" t="s">
        <v>151</v>
      </c>
      <c r="BM60" s="18" t="s">
        <v>152</v>
      </c>
      <c r="BN60" s="20">
        <v>15.5</v>
      </c>
      <c r="BO60" s="12"/>
      <c r="BP60" s="20">
        <v>15.5</v>
      </c>
      <c r="BQ60" s="12" t="s">
        <v>44</v>
      </c>
      <c r="BR60" s="17">
        <v>55</v>
      </c>
      <c r="BS60" s="18" t="s">
        <v>151</v>
      </c>
      <c r="BT60" s="18" t="s">
        <v>152</v>
      </c>
      <c r="BU60" s="20">
        <v>17</v>
      </c>
      <c r="BV60" s="12"/>
      <c r="BW60" s="20">
        <v>17</v>
      </c>
      <c r="BX60" s="12"/>
      <c r="BY60" s="20">
        <f t="shared" si="11"/>
        <v>17</v>
      </c>
      <c r="BZ60" s="12" t="s">
        <v>44</v>
      </c>
      <c r="CA60" s="20">
        <f t="shared" si="12"/>
        <v>14.44</v>
      </c>
    </row>
    <row r="61" spans="1:79" ht="11.1" customHeight="1" thickBot="1">
      <c r="A61" s="17">
        <v>56</v>
      </c>
      <c r="B61" s="27" t="s">
        <v>153</v>
      </c>
      <c r="C61" s="27" t="s">
        <v>154</v>
      </c>
      <c r="D61" s="19">
        <v>13.5</v>
      </c>
      <c r="E61" s="12"/>
      <c r="F61" s="20">
        <v>9.75</v>
      </c>
      <c r="G61" s="12"/>
      <c r="H61" s="20">
        <v>13.7</v>
      </c>
      <c r="I61" s="12"/>
      <c r="J61" s="20">
        <f t="shared" si="0"/>
        <v>12.352499999999999</v>
      </c>
      <c r="K61" s="21" t="str">
        <f t="shared" si="1"/>
        <v>V</v>
      </c>
      <c r="L61" s="17">
        <v>56</v>
      </c>
      <c r="M61" s="27" t="s">
        <v>153</v>
      </c>
      <c r="N61" s="27" t="s">
        <v>154</v>
      </c>
      <c r="O61" s="20">
        <v>17</v>
      </c>
      <c r="P61" s="12"/>
      <c r="Q61" s="20">
        <v>10</v>
      </c>
      <c r="R61" s="12"/>
      <c r="S61" s="20">
        <v>12</v>
      </c>
      <c r="T61" s="12"/>
      <c r="U61" s="20">
        <f t="shared" si="2"/>
        <v>13.200000000000001</v>
      </c>
      <c r="V61" s="12" t="str">
        <f t="shared" si="3"/>
        <v>V</v>
      </c>
      <c r="W61" s="17">
        <v>56</v>
      </c>
      <c r="X61" s="27" t="s">
        <v>153</v>
      </c>
      <c r="Y61" s="27" t="s">
        <v>154</v>
      </c>
      <c r="Z61" s="24">
        <v>15.074999999999999</v>
      </c>
      <c r="AA61" s="25"/>
      <c r="AB61" s="24">
        <v>12.274999999999999</v>
      </c>
      <c r="AC61" s="25"/>
      <c r="AD61" s="24">
        <f t="shared" si="13"/>
        <v>13.674999999999999</v>
      </c>
      <c r="AE61" s="25" t="str">
        <f t="shared" si="4"/>
        <v>V</v>
      </c>
      <c r="AF61" s="17">
        <v>56</v>
      </c>
      <c r="AG61" s="27" t="s">
        <v>153</v>
      </c>
      <c r="AH61" s="27" t="s">
        <v>154</v>
      </c>
      <c r="AI61" s="20">
        <v>12.43</v>
      </c>
      <c r="AJ61" s="12"/>
      <c r="AK61" s="19">
        <v>6.5</v>
      </c>
      <c r="AL61" s="12">
        <v>8</v>
      </c>
      <c r="AM61" s="20">
        <v>10.1</v>
      </c>
      <c r="AN61" s="12">
        <v>12</v>
      </c>
      <c r="AO61" s="20">
        <f t="shared" si="5"/>
        <v>10.891999999999999</v>
      </c>
      <c r="AP61" s="12" t="str">
        <f t="shared" si="6"/>
        <v>VPC</v>
      </c>
      <c r="AQ61" s="17">
        <v>56</v>
      </c>
      <c r="AR61" s="27" t="s">
        <v>153</v>
      </c>
      <c r="AS61" s="27" t="s">
        <v>154</v>
      </c>
      <c r="AT61" s="20">
        <v>15.95</v>
      </c>
      <c r="AU61" s="12"/>
      <c r="AV61" s="20">
        <v>18.399999999999999</v>
      </c>
      <c r="AW61" s="12"/>
      <c r="AX61" s="20">
        <f t="shared" si="7"/>
        <v>17.174999999999997</v>
      </c>
      <c r="AY61" s="12" t="str">
        <f t="shared" si="8"/>
        <v>V</v>
      </c>
      <c r="AZ61" s="17">
        <v>56</v>
      </c>
      <c r="BA61" s="27" t="s">
        <v>153</v>
      </c>
      <c r="BB61" s="27" t="s">
        <v>154</v>
      </c>
      <c r="BC61" s="20">
        <v>16</v>
      </c>
      <c r="BD61" s="12"/>
      <c r="BE61" s="20">
        <v>14</v>
      </c>
      <c r="BF61" s="12"/>
      <c r="BG61" s="20">
        <v>14.05</v>
      </c>
      <c r="BH61" s="12"/>
      <c r="BI61" s="20">
        <f t="shared" si="9"/>
        <v>14.468</v>
      </c>
      <c r="BJ61" s="12" t="str">
        <f t="shared" si="10"/>
        <v>V</v>
      </c>
      <c r="BK61" s="17">
        <v>56</v>
      </c>
      <c r="BL61" s="27" t="s">
        <v>153</v>
      </c>
      <c r="BM61" s="27" t="s">
        <v>154</v>
      </c>
      <c r="BN61" s="20">
        <v>17</v>
      </c>
      <c r="BO61" s="12"/>
      <c r="BP61" s="20">
        <v>17</v>
      </c>
      <c r="BQ61" s="12" t="s">
        <v>44</v>
      </c>
      <c r="BR61" s="17">
        <v>56</v>
      </c>
      <c r="BS61" s="27" t="s">
        <v>153</v>
      </c>
      <c r="BT61" s="27" t="s">
        <v>154</v>
      </c>
      <c r="BU61" s="20">
        <v>15.5</v>
      </c>
      <c r="BV61" s="12"/>
      <c r="BW61" s="20">
        <v>16.5</v>
      </c>
      <c r="BX61" s="12"/>
      <c r="BY61" s="20">
        <f t="shared" si="11"/>
        <v>16.3</v>
      </c>
      <c r="BZ61" s="12" t="s">
        <v>44</v>
      </c>
      <c r="CA61" s="20">
        <f t="shared" si="12"/>
        <v>14.3828125</v>
      </c>
    </row>
    <row r="62" spans="1:79" ht="11.1" customHeight="1" thickBot="1">
      <c r="A62" s="17">
        <v>57</v>
      </c>
      <c r="B62" s="18" t="s">
        <v>155</v>
      </c>
      <c r="C62" s="18" t="s">
        <v>156</v>
      </c>
      <c r="D62" s="19">
        <v>14.75</v>
      </c>
      <c r="E62" s="12"/>
      <c r="F62" s="20">
        <v>15.75</v>
      </c>
      <c r="G62" s="12"/>
      <c r="H62" s="20">
        <v>12.6</v>
      </c>
      <c r="I62" s="12"/>
      <c r="J62" s="20">
        <f t="shared" si="0"/>
        <v>14.112500000000001</v>
      </c>
      <c r="K62" s="21" t="str">
        <f t="shared" si="1"/>
        <v>V</v>
      </c>
      <c r="L62" s="17">
        <v>57</v>
      </c>
      <c r="M62" s="18" t="s">
        <v>155</v>
      </c>
      <c r="N62" s="18" t="s">
        <v>156</v>
      </c>
      <c r="O62" s="20">
        <v>19</v>
      </c>
      <c r="P62" s="12"/>
      <c r="Q62" s="20">
        <v>13.25</v>
      </c>
      <c r="R62" s="12"/>
      <c r="S62" s="20">
        <v>12</v>
      </c>
      <c r="T62" s="12"/>
      <c r="U62" s="20">
        <f t="shared" si="2"/>
        <v>15.300000000000002</v>
      </c>
      <c r="V62" s="12" t="str">
        <f t="shared" si="3"/>
        <v>V</v>
      </c>
      <c r="W62" s="17">
        <v>57</v>
      </c>
      <c r="X62" s="18" t="s">
        <v>155</v>
      </c>
      <c r="Y62" s="18" t="s">
        <v>156</v>
      </c>
      <c r="Z62" s="24">
        <v>15.125</v>
      </c>
      <c r="AA62" s="25"/>
      <c r="AB62" s="24">
        <v>15.225</v>
      </c>
      <c r="AC62" s="25"/>
      <c r="AD62" s="24">
        <f t="shared" si="13"/>
        <v>15.175000000000001</v>
      </c>
      <c r="AE62" s="25" t="str">
        <f t="shared" si="4"/>
        <v>V</v>
      </c>
      <c r="AF62" s="17">
        <v>57</v>
      </c>
      <c r="AG62" s="18" t="s">
        <v>155</v>
      </c>
      <c r="AH62" s="18" t="s">
        <v>156</v>
      </c>
      <c r="AI62" s="20">
        <v>15</v>
      </c>
      <c r="AJ62" s="12"/>
      <c r="AK62" s="19">
        <v>11</v>
      </c>
      <c r="AL62" s="12"/>
      <c r="AM62" s="20">
        <v>12.9</v>
      </c>
      <c r="AN62" s="12"/>
      <c r="AO62" s="20">
        <f t="shared" si="5"/>
        <v>13.132</v>
      </c>
      <c r="AP62" s="12" t="str">
        <f t="shared" si="6"/>
        <v>V</v>
      </c>
      <c r="AQ62" s="17">
        <v>57</v>
      </c>
      <c r="AR62" s="18" t="s">
        <v>155</v>
      </c>
      <c r="AS62" s="18" t="s">
        <v>156</v>
      </c>
      <c r="AT62" s="20">
        <v>16.55</v>
      </c>
      <c r="AU62" s="12"/>
      <c r="AV62" s="20">
        <v>17.25</v>
      </c>
      <c r="AW62" s="12"/>
      <c r="AX62" s="20">
        <f t="shared" si="7"/>
        <v>16.899999999999999</v>
      </c>
      <c r="AY62" s="12" t="str">
        <f t="shared" si="8"/>
        <v>V</v>
      </c>
      <c r="AZ62" s="17">
        <v>57</v>
      </c>
      <c r="BA62" s="18" t="s">
        <v>155</v>
      </c>
      <c r="BB62" s="18" t="s">
        <v>156</v>
      </c>
      <c r="BC62" s="20">
        <v>17</v>
      </c>
      <c r="BD62" s="12"/>
      <c r="BE62" s="20">
        <v>14</v>
      </c>
      <c r="BF62" s="12"/>
      <c r="BG62" s="20">
        <v>13.2</v>
      </c>
      <c r="BH62" s="12"/>
      <c r="BI62" s="20">
        <f t="shared" si="9"/>
        <v>14.212</v>
      </c>
      <c r="BJ62" s="12" t="str">
        <f t="shared" si="10"/>
        <v>V</v>
      </c>
      <c r="BK62" s="17">
        <v>57</v>
      </c>
      <c r="BL62" s="18" t="s">
        <v>155</v>
      </c>
      <c r="BM62" s="18" t="s">
        <v>156</v>
      </c>
      <c r="BN62" s="20">
        <v>17</v>
      </c>
      <c r="BO62" s="12"/>
      <c r="BP62" s="20">
        <v>17</v>
      </c>
      <c r="BQ62" s="12" t="s">
        <v>44</v>
      </c>
      <c r="BR62" s="17">
        <v>57</v>
      </c>
      <c r="BS62" s="18" t="s">
        <v>155</v>
      </c>
      <c r="BT62" s="18" t="s">
        <v>156</v>
      </c>
      <c r="BU62" s="20">
        <v>17</v>
      </c>
      <c r="BV62" s="12"/>
      <c r="BW62" s="20">
        <v>17</v>
      </c>
      <c r="BX62" s="12"/>
      <c r="BY62" s="20">
        <f t="shared" si="11"/>
        <v>17</v>
      </c>
      <c r="BZ62" s="12" t="s">
        <v>44</v>
      </c>
      <c r="CA62" s="20">
        <f t="shared" si="12"/>
        <v>15.353937500000001</v>
      </c>
    </row>
    <row r="63" spans="1:79" ht="11.1" customHeight="1" thickBot="1">
      <c r="A63" s="17">
        <v>58</v>
      </c>
      <c r="B63" s="18" t="s">
        <v>157</v>
      </c>
      <c r="C63" s="18" t="s">
        <v>158</v>
      </c>
      <c r="D63" s="19">
        <v>15.5</v>
      </c>
      <c r="E63" s="12"/>
      <c r="F63" s="20">
        <v>9.5</v>
      </c>
      <c r="G63" s="12"/>
      <c r="H63" s="20">
        <v>17.3</v>
      </c>
      <c r="I63" s="12"/>
      <c r="J63" s="20">
        <f t="shared" si="0"/>
        <v>14.33</v>
      </c>
      <c r="K63" s="21" t="str">
        <f t="shared" si="1"/>
        <v>V</v>
      </c>
      <c r="L63" s="17">
        <v>58</v>
      </c>
      <c r="M63" s="18" t="s">
        <v>157</v>
      </c>
      <c r="N63" s="18" t="s">
        <v>158</v>
      </c>
      <c r="O63" s="20">
        <v>19</v>
      </c>
      <c r="P63" s="12"/>
      <c r="Q63" s="20">
        <v>11.25</v>
      </c>
      <c r="R63" s="12"/>
      <c r="S63" s="20">
        <v>17</v>
      </c>
      <c r="T63" s="12"/>
      <c r="U63" s="20">
        <f t="shared" si="2"/>
        <v>15.500000000000002</v>
      </c>
      <c r="V63" s="12" t="str">
        <f t="shared" si="3"/>
        <v>V</v>
      </c>
      <c r="W63" s="17">
        <v>58</v>
      </c>
      <c r="X63" s="18" t="s">
        <v>157</v>
      </c>
      <c r="Y63" s="18" t="s">
        <v>158</v>
      </c>
      <c r="Z63" s="24">
        <v>16.2</v>
      </c>
      <c r="AA63" s="25"/>
      <c r="AB63" s="24">
        <v>15.774999999999999</v>
      </c>
      <c r="AC63" s="25"/>
      <c r="AD63" s="24">
        <f t="shared" si="13"/>
        <v>15.987499999999999</v>
      </c>
      <c r="AE63" s="25" t="str">
        <f t="shared" si="4"/>
        <v>V</v>
      </c>
      <c r="AF63" s="17">
        <v>58</v>
      </c>
      <c r="AG63" s="18" t="s">
        <v>157</v>
      </c>
      <c r="AH63" s="18" t="s">
        <v>158</v>
      </c>
      <c r="AI63" s="20">
        <v>15.17</v>
      </c>
      <c r="AJ63" s="12"/>
      <c r="AK63" s="19">
        <v>4</v>
      </c>
      <c r="AL63" s="12">
        <v>11.25</v>
      </c>
      <c r="AM63" s="20">
        <v>9.4</v>
      </c>
      <c r="AN63" s="12">
        <v>10</v>
      </c>
      <c r="AO63" s="20">
        <f t="shared" si="5"/>
        <v>12.468000000000002</v>
      </c>
      <c r="AP63" s="12" t="str">
        <f t="shared" si="6"/>
        <v>V</v>
      </c>
      <c r="AQ63" s="17">
        <v>58</v>
      </c>
      <c r="AR63" s="18" t="s">
        <v>157</v>
      </c>
      <c r="AS63" s="18" t="s">
        <v>158</v>
      </c>
      <c r="AT63" s="20">
        <v>17.149999999999999</v>
      </c>
      <c r="AU63" s="12"/>
      <c r="AV63" s="20">
        <v>17.850000000000001</v>
      </c>
      <c r="AW63" s="12"/>
      <c r="AX63" s="20">
        <f t="shared" si="7"/>
        <v>17.5</v>
      </c>
      <c r="AY63" s="12" t="str">
        <f t="shared" si="8"/>
        <v>V</v>
      </c>
      <c r="AZ63" s="17">
        <v>58</v>
      </c>
      <c r="BA63" s="18" t="s">
        <v>157</v>
      </c>
      <c r="BB63" s="18" t="s">
        <v>158</v>
      </c>
      <c r="BC63" s="20">
        <v>16.5</v>
      </c>
      <c r="BD63" s="12"/>
      <c r="BE63" s="20">
        <v>13.5</v>
      </c>
      <c r="BF63" s="12"/>
      <c r="BG63" s="20">
        <v>14.2</v>
      </c>
      <c r="BH63" s="12"/>
      <c r="BI63" s="20">
        <f t="shared" si="9"/>
        <v>14.552</v>
      </c>
      <c r="BJ63" s="12" t="str">
        <f t="shared" si="10"/>
        <v>V</v>
      </c>
      <c r="BK63" s="17">
        <v>58</v>
      </c>
      <c r="BL63" s="18" t="s">
        <v>157</v>
      </c>
      <c r="BM63" s="18" t="s">
        <v>158</v>
      </c>
      <c r="BN63" s="20">
        <v>17</v>
      </c>
      <c r="BO63" s="12"/>
      <c r="BP63" s="20">
        <v>17</v>
      </c>
      <c r="BQ63" s="12" t="s">
        <v>44</v>
      </c>
      <c r="BR63" s="17">
        <v>58</v>
      </c>
      <c r="BS63" s="18" t="s">
        <v>157</v>
      </c>
      <c r="BT63" s="18" t="s">
        <v>158</v>
      </c>
      <c r="BU63" s="20">
        <v>17</v>
      </c>
      <c r="BV63" s="12"/>
      <c r="BW63" s="20">
        <v>17</v>
      </c>
      <c r="BX63" s="12"/>
      <c r="BY63" s="20">
        <f t="shared" si="11"/>
        <v>17</v>
      </c>
      <c r="BZ63" s="12" t="s">
        <v>44</v>
      </c>
      <c r="CA63" s="20">
        <f t="shared" si="12"/>
        <v>15.542187500000001</v>
      </c>
    </row>
    <row r="64" spans="1:79" ht="11.1" customHeight="1" thickBot="1">
      <c r="A64" s="17">
        <v>59</v>
      </c>
      <c r="B64" s="18" t="s">
        <v>159</v>
      </c>
      <c r="C64" s="18" t="s">
        <v>160</v>
      </c>
      <c r="D64" s="19">
        <v>8.75</v>
      </c>
      <c r="E64" s="12">
        <v>8</v>
      </c>
      <c r="F64" s="20">
        <v>9.25</v>
      </c>
      <c r="G64" s="12">
        <v>12</v>
      </c>
      <c r="H64" s="20">
        <v>12</v>
      </c>
      <c r="I64" s="12"/>
      <c r="J64" s="20">
        <f t="shared" si="0"/>
        <v>11.285</v>
      </c>
      <c r="K64" s="21" t="str">
        <f t="shared" si="1"/>
        <v>VPC</v>
      </c>
      <c r="L64" s="17">
        <v>59</v>
      </c>
      <c r="M64" s="18" t="s">
        <v>159</v>
      </c>
      <c r="N64" s="18" t="s">
        <v>160</v>
      </c>
      <c r="O64" s="20">
        <v>13.5</v>
      </c>
      <c r="P64" s="12"/>
      <c r="Q64" s="20">
        <v>11.5</v>
      </c>
      <c r="R64" s="12"/>
      <c r="S64" s="20">
        <v>15</v>
      </c>
      <c r="T64" s="12"/>
      <c r="U64" s="20">
        <f t="shared" si="2"/>
        <v>13</v>
      </c>
      <c r="V64" s="12" t="str">
        <f t="shared" si="3"/>
        <v>V</v>
      </c>
      <c r="W64" s="17">
        <v>59</v>
      </c>
      <c r="X64" s="18" t="s">
        <v>159</v>
      </c>
      <c r="Y64" s="18" t="s">
        <v>160</v>
      </c>
      <c r="Z64" s="24">
        <v>11.874999999999998</v>
      </c>
      <c r="AA64" s="25"/>
      <c r="AB64" s="24">
        <v>12.749999999999998</v>
      </c>
      <c r="AC64" s="25"/>
      <c r="AD64" s="24">
        <f t="shared" si="13"/>
        <v>12.312499999999998</v>
      </c>
      <c r="AE64" s="25" t="str">
        <f t="shared" si="4"/>
        <v>V</v>
      </c>
      <c r="AF64" s="17">
        <v>59</v>
      </c>
      <c r="AG64" s="18" t="s">
        <v>159</v>
      </c>
      <c r="AH64" s="18" t="s">
        <v>160</v>
      </c>
      <c r="AI64" s="20">
        <v>9.08</v>
      </c>
      <c r="AJ64" s="12">
        <v>10.48</v>
      </c>
      <c r="AK64" s="19">
        <v>8</v>
      </c>
      <c r="AL64" s="12"/>
      <c r="AM64" s="20">
        <v>9.75</v>
      </c>
      <c r="AN64" s="12">
        <v>12</v>
      </c>
      <c r="AO64" s="20">
        <f t="shared" si="5"/>
        <v>10.112000000000002</v>
      </c>
      <c r="AP64" s="12" t="str">
        <f t="shared" si="6"/>
        <v>VPC</v>
      </c>
      <c r="AQ64" s="17">
        <v>59</v>
      </c>
      <c r="AR64" s="18" t="s">
        <v>159</v>
      </c>
      <c r="AS64" s="18" t="s">
        <v>160</v>
      </c>
      <c r="AT64" s="20">
        <v>9.5</v>
      </c>
      <c r="AU64" s="12">
        <v>12</v>
      </c>
      <c r="AV64" s="20">
        <v>13.7</v>
      </c>
      <c r="AW64" s="12"/>
      <c r="AX64" s="20">
        <f t="shared" si="7"/>
        <v>12.85</v>
      </c>
      <c r="AY64" s="12" t="str">
        <f t="shared" si="8"/>
        <v>V</v>
      </c>
      <c r="AZ64" s="17">
        <v>59</v>
      </c>
      <c r="BA64" s="18" t="s">
        <v>159</v>
      </c>
      <c r="BB64" s="18" t="s">
        <v>160</v>
      </c>
      <c r="BC64" s="20">
        <v>14.5</v>
      </c>
      <c r="BD64" s="12"/>
      <c r="BE64" s="20">
        <v>13.5</v>
      </c>
      <c r="BF64" s="12"/>
      <c r="BG64" s="20">
        <v>12.95</v>
      </c>
      <c r="BH64" s="12"/>
      <c r="BI64" s="20">
        <f t="shared" si="9"/>
        <v>13.412000000000001</v>
      </c>
      <c r="BJ64" s="12" t="str">
        <f t="shared" si="10"/>
        <v>V</v>
      </c>
      <c r="BK64" s="17">
        <v>59</v>
      </c>
      <c r="BL64" s="18" t="s">
        <v>159</v>
      </c>
      <c r="BM64" s="18" t="s">
        <v>160</v>
      </c>
      <c r="BN64" s="20">
        <v>12</v>
      </c>
      <c r="BO64" s="12"/>
      <c r="BP64" s="20">
        <v>12</v>
      </c>
      <c r="BQ64" s="12" t="s">
        <v>44</v>
      </c>
      <c r="BR64" s="17">
        <v>59</v>
      </c>
      <c r="BS64" s="18" t="s">
        <v>159</v>
      </c>
      <c r="BT64" s="18" t="s">
        <v>160</v>
      </c>
      <c r="BU64" s="20">
        <v>13</v>
      </c>
      <c r="BV64" s="12"/>
      <c r="BW64" s="20">
        <v>12</v>
      </c>
      <c r="BX64" s="12"/>
      <c r="BY64" s="20">
        <f t="shared" si="11"/>
        <v>12.200000000000001</v>
      </c>
      <c r="BZ64" s="12" t="s">
        <v>44</v>
      </c>
      <c r="CA64" s="20">
        <f t="shared" si="12"/>
        <v>12.146437500000001</v>
      </c>
    </row>
    <row r="65" spans="1:79" ht="11.1" customHeight="1" thickBot="1">
      <c r="A65" s="17">
        <v>60</v>
      </c>
      <c r="B65" s="18" t="s">
        <v>161</v>
      </c>
      <c r="C65" s="18" t="s">
        <v>162</v>
      </c>
      <c r="D65" s="19">
        <v>19.25</v>
      </c>
      <c r="E65" s="12"/>
      <c r="F65" s="20">
        <v>19</v>
      </c>
      <c r="G65" s="12"/>
      <c r="H65" s="20">
        <v>15.2</v>
      </c>
      <c r="I65" s="12"/>
      <c r="J65" s="20">
        <f t="shared" si="0"/>
        <v>17.344999999999999</v>
      </c>
      <c r="K65" s="21" t="str">
        <f t="shared" si="1"/>
        <v>V</v>
      </c>
      <c r="L65" s="17">
        <v>60</v>
      </c>
      <c r="M65" s="18" t="s">
        <v>161</v>
      </c>
      <c r="N65" s="18" t="s">
        <v>162</v>
      </c>
      <c r="O65" s="20">
        <v>19.5</v>
      </c>
      <c r="P65" s="12"/>
      <c r="Q65" s="20">
        <v>17.75</v>
      </c>
      <c r="R65" s="12"/>
      <c r="S65" s="20">
        <v>17</v>
      </c>
      <c r="T65" s="12"/>
      <c r="U65" s="20">
        <f t="shared" si="2"/>
        <v>18.300000000000004</v>
      </c>
      <c r="V65" s="12" t="str">
        <f t="shared" si="3"/>
        <v>V</v>
      </c>
      <c r="W65" s="17">
        <v>60</v>
      </c>
      <c r="X65" s="18" t="s">
        <v>161</v>
      </c>
      <c r="Y65" s="18" t="s">
        <v>162</v>
      </c>
      <c r="Z65" s="24">
        <v>18.149999999999999</v>
      </c>
      <c r="AA65" s="25"/>
      <c r="AB65" s="24">
        <v>17.5</v>
      </c>
      <c r="AC65" s="25"/>
      <c r="AD65" s="24">
        <f t="shared" si="13"/>
        <v>17.824999999999999</v>
      </c>
      <c r="AE65" s="25" t="str">
        <f t="shared" si="4"/>
        <v>V</v>
      </c>
      <c r="AF65" s="17">
        <v>60</v>
      </c>
      <c r="AG65" s="18" t="s">
        <v>161</v>
      </c>
      <c r="AH65" s="18" t="s">
        <v>162</v>
      </c>
      <c r="AI65" s="20">
        <v>17.399999999999999</v>
      </c>
      <c r="AJ65" s="12"/>
      <c r="AK65" s="19">
        <v>12</v>
      </c>
      <c r="AL65" s="12"/>
      <c r="AM65" s="20">
        <v>12.9</v>
      </c>
      <c r="AN65" s="12"/>
      <c r="AO65" s="20">
        <f t="shared" si="5"/>
        <v>14.412000000000001</v>
      </c>
      <c r="AP65" s="12" t="str">
        <f t="shared" si="6"/>
        <v>V</v>
      </c>
      <c r="AQ65" s="17">
        <v>60</v>
      </c>
      <c r="AR65" s="18" t="s">
        <v>161</v>
      </c>
      <c r="AS65" s="18" t="s">
        <v>162</v>
      </c>
      <c r="AT65" s="20">
        <v>17.7</v>
      </c>
      <c r="AU65" s="12"/>
      <c r="AV65" s="20">
        <v>19.100000000000001</v>
      </c>
      <c r="AW65" s="12"/>
      <c r="AX65" s="20">
        <f t="shared" si="7"/>
        <v>18.399999999999999</v>
      </c>
      <c r="AY65" s="12" t="str">
        <f t="shared" si="8"/>
        <v>V</v>
      </c>
      <c r="AZ65" s="17">
        <v>60</v>
      </c>
      <c r="BA65" s="18" t="s">
        <v>161</v>
      </c>
      <c r="BB65" s="18" t="s">
        <v>162</v>
      </c>
      <c r="BC65" s="20">
        <v>16</v>
      </c>
      <c r="BD65" s="12"/>
      <c r="BE65" s="20">
        <v>17</v>
      </c>
      <c r="BF65" s="12"/>
      <c r="BG65" s="20">
        <v>13.05</v>
      </c>
      <c r="BH65" s="12"/>
      <c r="BI65" s="20">
        <f t="shared" si="9"/>
        <v>14.568000000000001</v>
      </c>
      <c r="BJ65" s="12" t="str">
        <f t="shared" si="10"/>
        <v>V</v>
      </c>
      <c r="BK65" s="17">
        <v>60</v>
      </c>
      <c r="BL65" s="18" t="s">
        <v>161</v>
      </c>
      <c r="BM65" s="18" t="s">
        <v>162</v>
      </c>
      <c r="BN65" s="20">
        <v>17.5</v>
      </c>
      <c r="BO65" s="12"/>
      <c r="BP65" s="20">
        <v>17.5</v>
      </c>
      <c r="BQ65" s="12" t="s">
        <v>44</v>
      </c>
      <c r="BR65" s="17">
        <v>60</v>
      </c>
      <c r="BS65" s="18" t="s">
        <v>161</v>
      </c>
      <c r="BT65" s="18" t="s">
        <v>162</v>
      </c>
      <c r="BU65" s="20">
        <v>17</v>
      </c>
      <c r="BV65" s="12"/>
      <c r="BW65" s="20">
        <v>17</v>
      </c>
      <c r="BX65" s="12"/>
      <c r="BY65" s="20">
        <f t="shared" si="11"/>
        <v>17</v>
      </c>
      <c r="BZ65" s="12" t="s">
        <v>44</v>
      </c>
      <c r="CA65" s="20">
        <f t="shared" si="12"/>
        <v>16.918750000000003</v>
      </c>
    </row>
    <row r="66" spans="1:79" ht="11.1" customHeight="1" thickBot="1">
      <c r="A66" s="17">
        <v>61</v>
      </c>
      <c r="B66" s="18" t="s">
        <v>163</v>
      </c>
      <c r="C66" s="18" t="s">
        <v>164</v>
      </c>
      <c r="D66" s="19">
        <v>5.5</v>
      </c>
      <c r="E66" s="12">
        <v>12</v>
      </c>
      <c r="F66" s="20">
        <v>9.75</v>
      </c>
      <c r="G66" s="12">
        <v>12</v>
      </c>
      <c r="H66" s="20">
        <v>10.199999999999999</v>
      </c>
      <c r="I66" s="12">
        <v>12</v>
      </c>
      <c r="J66" s="20">
        <f t="shared" si="0"/>
        <v>12</v>
      </c>
      <c r="K66" s="21" t="str">
        <f t="shared" si="1"/>
        <v>V</v>
      </c>
      <c r="L66" s="17">
        <v>61</v>
      </c>
      <c r="M66" s="18" t="s">
        <v>163</v>
      </c>
      <c r="N66" s="18" t="s">
        <v>164</v>
      </c>
      <c r="O66" s="20">
        <v>12</v>
      </c>
      <c r="P66" s="12"/>
      <c r="Q66" s="20">
        <v>10</v>
      </c>
      <c r="R66" s="12">
        <v>12</v>
      </c>
      <c r="S66" s="20">
        <v>12</v>
      </c>
      <c r="T66" s="12"/>
      <c r="U66" s="20">
        <f t="shared" si="2"/>
        <v>12.000000000000002</v>
      </c>
      <c r="V66" s="12" t="str">
        <f t="shared" si="3"/>
        <v>V</v>
      </c>
      <c r="W66" s="17">
        <v>61</v>
      </c>
      <c r="X66" s="18" t="s">
        <v>163</v>
      </c>
      <c r="Y66" s="18" t="s">
        <v>164</v>
      </c>
      <c r="Z66" s="24">
        <v>11.6</v>
      </c>
      <c r="AA66" s="25">
        <v>12</v>
      </c>
      <c r="AB66" s="24">
        <v>11.399999999999999</v>
      </c>
      <c r="AC66" s="25">
        <v>9</v>
      </c>
      <c r="AD66" s="24">
        <f t="shared" si="13"/>
        <v>11.7</v>
      </c>
      <c r="AE66" s="25" t="str">
        <f t="shared" si="4"/>
        <v>VPC</v>
      </c>
      <c r="AF66" s="17">
        <v>61</v>
      </c>
      <c r="AG66" s="18" t="s">
        <v>163</v>
      </c>
      <c r="AH66" s="18" t="s">
        <v>164</v>
      </c>
      <c r="AI66" s="20">
        <v>14.57</v>
      </c>
      <c r="AJ66" s="12"/>
      <c r="AK66" s="19">
        <v>7</v>
      </c>
      <c r="AL66" s="12">
        <v>8</v>
      </c>
      <c r="AM66" s="20">
        <v>9.4</v>
      </c>
      <c r="AN66" s="12">
        <v>12</v>
      </c>
      <c r="AO66" s="20">
        <f t="shared" si="5"/>
        <v>11.748000000000001</v>
      </c>
      <c r="AP66" s="12" t="str">
        <f t="shared" si="6"/>
        <v>VPC</v>
      </c>
      <c r="AQ66" s="17">
        <v>61</v>
      </c>
      <c r="AR66" s="18" t="s">
        <v>163</v>
      </c>
      <c r="AS66" s="18" t="s">
        <v>164</v>
      </c>
      <c r="AT66" s="20">
        <v>14.4</v>
      </c>
      <c r="AU66" s="12"/>
      <c r="AV66" s="20">
        <v>16.324999999999999</v>
      </c>
      <c r="AW66" s="12"/>
      <c r="AX66" s="20">
        <f t="shared" si="7"/>
        <v>15.362500000000001</v>
      </c>
      <c r="AY66" s="12" t="str">
        <f t="shared" si="8"/>
        <v>V</v>
      </c>
      <c r="AZ66" s="17">
        <v>61</v>
      </c>
      <c r="BA66" s="18" t="s">
        <v>163</v>
      </c>
      <c r="BB66" s="18" t="s">
        <v>164</v>
      </c>
      <c r="BC66" s="20">
        <v>14.5</v>
      </c>
      <c r="BD66" s="12"/>
      <c r="BE66" s="20">
        <v>13.5</v>
      </c>
      <c r="BF66" s="12"/>
      <c r="BG66" s="20">
        <v>15</v>
      </c>
      <c r="BH66" s="12"/>
      <c r="BI66" s="20">
        <f t="shared" si="9"/>
        <v>14.56</v>
      </c>
      <c r="BJ66" s="12" t="str">
        <f t="shared" si="10"/>
        <v>V</v>
      </c>
      <c r="BK66" s="17">
        <v>61</v>
      </c>
      <c r="BL66" s="18" t="s">
        <v>163</v>
      </c>
      <c r="BM66" s="18" t="s">
        <v>164</v>
      </c>
      <c r="BN66" s="20">
        <v>16.5</v>
      </c>
      <c r="BO66" s="12"/>
      <c r="BP66" s="20">
        <v>16.5</v>
      </c>
      <c r="BQ66" s="12" t="s">
        <v>44</v>
      </c>
      <c r="BR66" s="17">
        <v>61</v>
      </c>
      <c r="BS66" s="18" t="s">
        <v>163</v>
      </c>
      <c r="BT66" s="18" t="s">
        <v>164</v>
      </c>
      <c r="BU66" s="20">
        <v>16</v>
      </c>
      <c r="BV66" s="12"/>
      <c r="BW66" s="20">
        <v>14</v>
      </c>
      <c r="BX66" s="12"/>
      <c r="BY66" s="20">
        <f t="shared" si="11"/>
        <v>14.400000000000002</v>
      </c>
      <c r="BZ66" s="12" t="s">
        <v>44</v>
      </c>
      <c r="CA66" s="20">
        <f t="shared" si="12"/>
        <v>13.533812500000002</v>
      </c>
    </row>
    <row r="67" spans="1:79" ht="11.1" customHeight="1" thickBot="1">
      <c r="A67" s="17">
        <v>62</v>
      </c>
      <c r="B67" s="18" t="s">
        <v>165</v>
      </c>
      <c r="C67" s="18" t="s">
        <v>166</v>
      </c>
      <c r="D67" s="19">
        <v>12.25</v>
      </c>
      <c r="E67" s="12"/>
      <c r="F67" s="20">
        <v>10.5</v>
      </c>
      <c r="G67" s="12"/>
      <c r="H67" s="20">
        <v>14.4</v>
      </c>
      <c r="I67" s="12"/>
      <c r="J67" s="20">
        <f t="shared" si="0"/>
        <v>12.64</v>
      </c>
      <c r="K67" s="21" t="str">
        <f t="shared" si="1"/>
        <v>V</v>
      </c>
      <c r="L67" s="17">
        <v>62</v>
      </c>
      <c r="M67" s="18" t="s">
        <v>165</v>
      </c>
      <c r="N67" s="18" t="s">
        <v>166</v>
      </c>
      <c r="O67" s="20">
        <v>15.5</v>
      </c>
      <c r="P67" s="12"/>
      <c r="Q67" s="20">
        <v>11</v>
      </c>
      <c r="R67" s="12"/>
      <c r="S67" s="20">
        <v>17</v>
      </c>
      <c r="T67" s="12"/>
      <c r="U67" s="20">
        <f t="shared" si="2"/>
        <v>14.000000000000002</v>
      </c>
      <c r="V67" s="12" t="str">
        <f t="shared" si="3"/>
        <v>V</v>
      </c>
      <c r="W67" s="17">
        <v>62</v>
      </c>
      <c r="X67" s="18" t="s">
        <v>165</v>
      </c>
      <c r="Y67" s="18" t="s">
        <v>166</v>
      </c>
      <c r="Z67" s="24">
        <v>12.95</v>
      </c>
      <c r="AA67" s="25"/>
      <c r="AB67" s="24">
        <v>13.475</v>
      </c>
      <c r="AC67" s="25"/>
      <c r="AD67" s="24">
        <f t="shared" si="13"/>
        <v>13.212499999999999</v>
      </c>
      <c r="AE67" s="25" t="str">
        <f t="shared" si="4"/>
        <v>V</v>
      </c>
      <c r="AF67" s="17">
        <v>62</v>
      </c>
      <c r="AG67" s="18" t="s">
        <v>165</v>
      </c>
      <c r="AH67" s="18" t="s">
        <v>166</v>
      </c>
      <c r="AI67" s="20">
        <v>13.37</v>
      </c>
      <c r="AJ67" s="12"/>
      <c r="AK67" s="19">
        <v>4.5</v>
      </c>
      <c r="AL67" s="12">
        <v>11</v>
      </c>
      <c r="AM67" s="20">
        <v>12.2</v>
      </c>
      <c r="AN67" s="12"/>
      <c r="AO67" s="20">
        <f t="shared" si="5"/>
        <v>12.284000000000001</v>
      </c>
      <c r="AP67" s="12" t="str">
        <f t="shared" si="6"/>
        <v>V</v>
      </c>
      <c r="AQ67" s="17">
        <v>62</v>
      </c>
      <c r="AR67" s="18" t="s">
        <v>165</v>
      </c>
      <c r="AS67" s="18" t="s">
        <v>166</v>
      </c>
      <c r="AT67" s="20">
        <v>12.7</v>
      </c>
      <c r="AU67" s="12"/>
      <c r="AV67" s="20">
        <v>13.75</v>
      </c>
      <c r="AW67" s="12"/>
      <c r="AX67" s="20">
        <f t="shared" si="7"/>
        <v>13.225</v>
      </c>
      <c r="AY67" s="12" t="str">
        <f t="shared" si="8"/>
        <v>V</v>
      </c>
      <c r="AZ67" s="17">
        <v>62</v>
      </c>
      <c r="BA67" s="18" t="s">
        <v>165</v>
      </c>
      <c r="BB67" s="18" t="s">
        <v>166</v>
      </c>
      <c r="BC67" s="20">
        <v>15</v>
      </c>
      <c r="BD67" s="12"/>
      <c r="BE67" s="20">
        <v>15</v>
      </c>
      <c r="BF67" s="12"/>
      <c r="BG67" s="20">
        <v>14.6</v>
      </c>
      <c r="BH67" s="12"/>
      <c r="BI67" s="20">
        <f t="shared" si="9"/>
        <v>14.776</v>
      </c>
      <c r="BJ67" s="12" t="str">
        <f t="shared" si="10"/>
        <v>V</v>
      </c>
      <c r="BK67" s="17">
        <v>62</v>
      </c>
      <c r="BL67" s="18" t="s">
        <v>165</v>
      </c>
      <c r="BM67" s="18" t="s">
        <v>166</v>
      </c>
      <c r="BN67" s="20">
        <v>17</v>
      </c>
      <c r="BO67" s="12"/>
      <c r="BP67" s="20">
        <v>17</v>
      </c>
      <c r="BQ67" s="12" t="s">
        <v>44</v>
      </c>
      <c r="BR67" s="17">
        <v>62</v>
      </c>
      <c r="BS67" s="18" t="s">
        <v>165</v>
      </c>
      <c r="BT67" s="18" t="s">
        <v>166</v>
      </c>
      <c r="BU67" s="20">
        <v>16</v>
      </c>
      <c r="BV67" s="12"/>
      <c r="BW67" s="20">
        <v>17</v>
      </c>
      <c r="BX67" s="12"/>
      <c r="BY67" s="20">
        <f t="shared" si="11"/>
        <v>16.8</v>
      </c>
      <c r="BZ67" s="12" t="s">
        <v>44</v>
      </c>
      <c r="CA67" s="20">
        <f t="shared" si="12"/>
        <v>14.242187499999998</v>
      </c>
    </row>
    <row r="68" spans="1:79" ht="11.1" customHeight="1" thickBot="1">
      <c r="A68" s="17">
        <v>63</v>
      </c>
      <c r="B68" s="18" t="s">
        <v>167</v>
      </c>
      <c r="C68" s="18" t="s">
        <v>168</v>
      </c>
      <c r="D68" s="19">
        <v>18</v>
      </c>
      <c r="E68" s="12"/>
      <c r="F68" s="20">
        <v>13.25</v>
      </c>
      <c r="G68" s="12"/>
      <c r="H68" s="20">
        <v>18.3</v>
      </c>
      <c r="I68" s="12"/>
      <c r="J68" s="20">
        <f t="shared" si="0"/>
        <v>16.567500000000003</v>
      </c>
      <c r="K68" s="21" t="str">
        <f t="shared" si="1"/>
        <v>V</v>
      </c>
      <c r="L68" s="17">
        <v>63</v>
      </c>
      <c r="M68" s="18" t="s">
        <v>167</v>
      </c>
      <c r="N68" s="18" t="s">
        <v>168</v>
      </c>
      <c r="O68" s="20">
        <v>19</v>
      </c>
      <c r="P68" s="12"/>
      <c r="Q68" s="20">
        <v>10.75</v>
      </c>
      <c r="R68" s="12"/>
      <c r="S68" s="20">
        <v>17</v>
      </c>
      <c r="T68" s="12"/>
      <c r="U68" s="20">
        <f t="shared" si="2"/>
        <v>15.3</v>
      </c>
      <c r="V68" s="12" t="str">
        <f t="shared" si="3"/>
        <v>V</v>
      </c>
      <c r="W68" s="17">
        <v>63</v>
      </c>
      <c r="X68" s="18" t="s">
        <v>167</v>
      </c>
      <c r="Y68" s="18" t="s">
        <v>168</v>
      </c>
      <c r="Z68" s="24">
        <v>15.524999999999999</v>
      </c>
      <c r="AA68" s="25"/>
      <c r="AB68" s="24">
        <v>16.625</v>
      </c>
      <c r="AC68" s="25"/>
      <c r="AD68" s="24">
        <f t="shared" si="13"/>
        <v>16.074999999999999</v>
      </c>
      <c r="AE68" s="25" t="str">
        <f t="shared" si="4"/>
        <v>V</v>
      </c>
      <c r="AF68" s="17">
        <v>63</v>
      </c>
      <c r="AG68" s="18" t="s">
        <v>167</v>
      </c>
      <c r="AH68" s="18" t="s">
        <v>168</v>
      </c>
      <c r="AI68" s="20">
        <v>13.55</v>
      </c>
      <c r="AJ68" s="12"/>
      <c r="AK68" s="19">
        <v>11</v>
      </c>
      <c r="AL68" s="12"/>
      <c r="AM68" s="20">
        <v>13.6</v>
      </c>
      <c r="AN68" s="12"/>
      <c r="AO68" s="20">
        <f t="shared" si="5"/>
        <v>12.748000000000001</v>
      </c>
      <c r="AP68" s="12" t="str">
        <f t="shared" si="6"/>
        <v>V</v>
      </c>
      <c r="AQ68" s="17">
        <v>63</v>
      </c>
      <c r="AR68" s="18" t="s">
        <v>167</v>
      </c>
      <c r="AS68" s="18" t="s">
        <v>168</v>
      </c>
      <c r="AT68" s="20">
        <v>15.95</v>
      </c>
      <c r="AU68" s="12"/>
      <c r="AV68" s="20">
        <v>16.824999999999999</v>
      </c>
      <c r="AW68" s="12"/>
      <c r="AX68" s="20">
        <f t="shared" si="7"/>
        <v>16.387499999999999</v>
      </c>
      <c r="AY68" s="12" t="str">
        <f t="shared" si="8"/>
        <v>V</v>
      </c>
      <c r="AZ68" s="17">
        <v>63</v>
      </c>
      <c r="BA68" s="18" t="s">
        <v>167</v>
      </c>
      <c r="BB68" s="18" t="s">
        <v>168</v>
      </c>
      <c r="BC68" s="20">
        <v>16.5</v>
      </c>
      <c r="BD68" s="12"/>
      <c r="BE68" s="20">
        <v>17</v>
      </c>
      <c r="BF68" s="12"/>
      <c r="BG68" s="20">
        <v>13.6</v>
      </c>
      <c r="BH68" s="12"/>
      <c r="BI68" s="20">
        <f t="shared" si="9"/>
        <v>14.986000000000001</v>
      </c>
      <c r="BJ68" s="12" t="str">
        <f t="shared" si="10"/>
        <v>V</v>
      </c>
      <c r="BK68" s="17">
        <v>63</v>
      </c>
      <c r="BL68" s="18" t="s">
        <v>167</v>
      </c>
      <c r="BM68" s="18" t="s">
        <v>168</v>
      </c>
      <c r="BN68" s="20">
        <v>17.5</v>
      </c>
      <c r="BO68" s="12"/>
      <c r="BP68" s="20">
        <v>17.5</v>
      </c>
      <c r="BQ68" s="12" t="s">
        <v>44</v>
      </c>
      <c r="BR68" s="17">
        <v>63</v>
      </c>
      <c r="BS68" s="18" t="s">
        <v>167</v>
      </c>
      <c r="BT68" s="18" t="s">
        <v>168</v>
      </c>
      <c r="BU68" s="20">
        <v>17</v>
      </c>
      <c r="BV68" s="12"/>
      <c r="BW68" s="20">
        <v>17</v>
      </c>
      <c r="BX68" s="12"/>
      <c r="BY68" s="20">
        <f t="shared" si="11"/>
        <v>17</v>
      </c>
      <c r="BZ68" s="12" t="s">
        <v>44</v>
      </c>
      <c r="CA68" s="20">
        <f t="shared" si="12"/>
        <v>15.820500000000001</v>
      </c>
    </row>
  </sheetData>
  <mergeCells count="17">
    <mergeCell ref="N1:S1"/>
    <mergeCell ref="Y1:AC1"/>
    <mergeCell ref="A2:K2"/>
    <mergeCell ref="L2:V2"/>
    <mergeCell ref="W2:AE2"/>
    <mergeCell ref="AZ2:BF2"/>
    <mergeCell ref="BK2:BQ2"/>
    <mergeCell ref="BR2:BX2"/>
    <mergeCell ref="B3:C3"/>
    <mergeCell ref="M3:N3"/>
    <mergeCell ref="X3:Y3"/>
    <mergeCell ref="AF2:AP2"/>
    <mergeCell ref="B4:C4"/>
    <mergeCell ref="M4:N4"/>
    <mergeCell ref="X4:Y4"/>
    <mergeCell ref="AG4:AH4"/>
    <mergeCell ref="AQ2:AY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A68"/>
  <sheetViews>
    <sheetView workbookViewId="0">
      <selection activeCell="E24" sqref="E24"/>
    </sheetView>
  </sheetViews>
  <sheetFormatPr baseColWidth="10" defaultRowHeight="14.4"/>
  <cols>
    <col min="1" max="1" width="4.88671875" style="7" customWidth="1"/>
    <col min="2" max="2" width="13.5546875" style="7" customWidth="1"/>
    <col min="3" max="3" width="12.5546875" style="7" customWidth="1"/>
    <col min="4" max="4" width="6.5546875" style="7" customWidth="1"/>
    <col min="5" max="5" width="4.33203125" style="7" customWidth="1"/>
    <col min="6" max="6" width="6.33203125" style="7" customWidth="1"/>
    <col min="7" max="7" width="5.6640625" style="7" customWidth="1"/>
    <col min="8" max="8" width="8" style="7" customWidth="1"/>
    <col min="9" max="9" width="5.6640625" style="7" customWidth="1"/>
    <col min="10" max="10" width="9.109375" style="7" customWidth="1"/>
    <col min="11" max="11" width="8.33203125" style="7" customWidth="1"/>
    <col min="12" max="12" width="5.44140625" style="7" customWidth="1"/>
    <col min="13" max="13" width="14.6640625" style="7" customWidth="1"/>
    <col min="14" max="14" width="11.88671875" style="7" customWidth="1"/>
    <col min="15" max="15" width="6.5546875" style="7" customWidth="1"/>
    <col min="16" max="16" width="6.109375" style="7" customWidth="1"/>
    <col min="17" max="17" width="6.88671875" style="7" customWidth="1"/>
    <col min="18" max="18" width="5" style="7" customWidth="1"/>
    <col min="19" max="19" width="7.109375" style="7" customWidth="1"/>
    <col min="20" max="20" width="5.6640625" style="7" customWidth="1"/>
    <col min="21" max="21" width="7.109375" style="7" customWidth="1"/>
    <col min="22" max="22" width="9.109375" style="7" customWidth="1"/>
    <col min="23" max="23" width="6" style="7" customWidth="1"/>
    <col min="24" max="24" width="13.109375" style="7" customWidth="1"/>
    <col min="25" max="25" width="12.109375" style="7" customWidth="1"/>
    <col min="26" max="26" width="8.5546875" style="7" customWidth="1"/>
    <col min="27" max="27" width="6.44140625" style="7" customWidth="1"/>
    <col min="28" max="28" width="10.5546875" style="7" customWidth="1"/>
    <col min="29" max="29" width="6.109375" style="7" customWidth="1"/>
    <col min="30" max="30" width="11.88671875" style="7" customWidth="1"/>
    <col min="31" max="31" width="12.109375" style="7" customWidth="1"/>
    <col min="32" max="32" width="5.109375" style="7" customWidth="1"/>
    <col min="33" max="33" width="13.44140625" style="7" customWidth="1"/>
    <col min="34" max="34" width="11.5546875" style="7" customWidth="1"/>
    <col min="35" max="35" width="7.109375" style="7" customWidth="1"/>
    <col min="36" max="36" width="6" style="7" customWidth="1"/>
    <col min="37" max="37" width="9.33203125" style="7" customWidth="1"/>
    <col min="38" max="38" width="5.6640625" style="7" customWidth="1"/>
    <col min="39" max="39" width="6.5546875" style="7" customWidth="1"/>
    <col min="40" max="40" width="4" style="7" customWidth="1"/>
    <col min="41" max="41" width="7.6640625" style="7" customWidth="1"/>
    <col min="42" max="42" width="7.5546875" style="7" customWidth="1"/>
    <col min="43" max="43" width="5.109375" style="7" customWidth="1"/>
    <col min="44" max="44" width="13.44140625" style="7" customWidth="1"/>
    <col min="45" max="45" width="11.6640625" style="7" customWidth="1"/>
    <col min="46" max="46" width="11.44140625" style="7"/>
    <col min="47" max="47" width="7.44140625" style="7" customWidth="1"/>
    <col min="48" max="48" width="8.6640625" style="7" customWidth="1"/>
    <col min="49" max="49" width="6.44140625" style="7" customWidth="1"/>
    <col min="50" max="50" width="8.109375" style="7" customWidth="1"/>
    <col min="51" max="51" width="12.109375" style="7" customWidth="1"/>
    <col min="52" max="52" width="4.5546875" style="7" customWidth="1"/>
    <col min="53" max="53" width="14" style="7" customWidth="1"/>
    <col min="54" max="54" width="12.33203125" style="7" customWidth="1"/>
    <col min="55" max="55" width="7.6640625" style="7" customWidth="1"/>
    <col min="56" max="56" width="5.44140625" style="7" customWidth="1"/>
    <col min="57" max="57" width="6.88671875" style="7" customWidth="1"/>
    <col min="58" max="58" width="5.109375" style="7" customWidth="1"/>
    <col min="59" max="59" width="7.6640625" style="7" customWidth="1"/>
    <col min="60" max="60" width="5.88671875" style="7" customWidth="1"/>
    <col min="61" max="61" width="7" style="7" customWidth="1"/>
    <col min="62" max="62" width="8.6640625" style="7" customWidth="1"/>
    <col min="63" max="63" width="7.44140625" style="7" customWidth="1"/>
    <col min="64" max="64" width="14.44140625" style="7" customWidth="1"/>
    <col min="65" max="65" width="14.5546875" style="7" customWidth="1"/>
    <col min="66" max="69" width="11.44140625" style="7"/>
    <col min="70" max="70" width="6.44140625" style="7" customWidth="1"/>
    <col min="71" max="71" width="13.6640625" style="7" customWidth="1"/>
    <col min="72" max="72" width="11.88671875" style="7" customWidth="1"/>
    <col min="73" max="73" width="7" style="7" customWidth="1"/>
    <col min="74" max="74" width="3.88671875" style="7" customWidth="1"/>
    <col min="75" max="75" width="6.5546875" style="7" customWidth="1"/>
    <col min="76" max="76" width="5.109375" style="7" customWidth="1"/>
    <col min="77" max="77" width="8.6640625" style="7" customWidth="1"/>
    <col min="78" max="78" width="9.109375" style="7" customWidth="1"/>
    <col min="79" max="79" width="11.6640625" style="7" customWidth="1"/>
    <col min="80" max="256" width="11.44140625" style="7"/>
    <col min="257" max="257" width="4.88671875" style="7" customWidth="1"/>
    <col min="258" max="258" width="13.5546875" style="7" customWidth="1"/>
    <col min="259" max="259" width="12.5546875" style="7" customWidth="1"/>
    <col min="260" max="260" width="6.5546875" style="7" customWidth="1"/>
    <col min="261" max="261" width="4.33203125" style="7" customWidth="1"/>
    <col min="262" max="262" width="6.33203125" style="7" customWidth="1"/>
    <col min="263" max="263" width="5.6640625" style="7" customWidth="1"/>
    <col min="264" max="264" width="8" style="7" customWidth="1"/>
    <col min="265" max="265" width="5.6640625" style="7" customWidth="1"/>
    <col min="266" max="266" width="9.109375" style="7" customWidth="1"/>
    <col min="267" max="267" width="8.33203125" style="7" customWidth="1"/>
    <col min="268" max="268" width="5.44140625" style="7" customWidth="1"/>
    <col min="269" max="269" width="14.6640625" style="7" customWidth="1"/>
    <col min="270" max="270" width="11.88671875" style="7" customWidth="1"/>
    <col min="271" max="271" width="6.5546875" style="7" customWidth="1"/>
    <col min="272" max="272" width="6.109375" style="7" customWidth="1"/>
    <col min="273" max="273" width="6.88671875" style="7" customWidth="1"/>
    <col min="274" max="274" width="5" style="7" customWidth="1"/>
    <col min="275" max="275" width="7.109375" style="7" customWidth="1"/>
    <col min="276" max="276" width="5.6640625" style="7" customWidth="1"/>
    <col min="277" max="277" width="7.109375" style="7" customWidth="1"/>
    <col min="278" max="278" width="9.109375" style="7" customWidth="1"/>
    <col min="279" max="279" width="6" style="7" customWidth="1"/>
    <col min="280" max="280" width="13.109375" style="7" customWidth="1"/>
    <col min="281" max="281" width="12.109375" style="7" customWidth="1"/>
    <col min="282" max="282" width="8.5546875" style="7" customWidth="1"/>
    <col min="283" max="283" width="6.44140625" style="7" customWidth="1"/>
    <col min="284" max="284" width="10.5546875" style="7" customWidth="1"/>
    <col min="285" max="285" width="6.109375" style="7" customWidth="1"/>
    <col min="286" max="286" width="11.88671875" style="7" customWidth="1"/>
    <col min="287" max="287" width="12.109375" style="7" customWidth="1"/>
    <col min="288" max="288" width="5.109375" style="7" customWidth="1"/>
    <col min="289" max="289" width="13.44140625" style="7" customWidth="1"/>
    <col min="290" max="290" width="11.5546875" style="7" customWidth="1"/>
    <col min="291" max="291" width="7.109375" style="7" customWidth="1"/>
    <col min="292" max="292" width="6" style="7" customWidth="1"/>
    <col min="293" max="293" width="9.33203125" style="7" customWidth="1"/>
    <col min="294" max="294" width="5.6640625" style="7" customWidth="1"/>
    <col min="295" max="295" width="6.5546875" style="7" customWidth="1"/>
    <col min="296" max="296" width="4" style="7" customWidth="1"/>
    <col min="297" max="297" width="7.6640625" style="7" customWidth="1"/>
    <col min="298" max="298" width="7.5546875" style="7" customWidth="1"/>
    <col min="299" max="299" width="5.109375" style="7" customWidth="1"/>
    <col min="300" max="300" width="13.44140625" style="7" customWidth="1"/>
    <col min="301" max="301" width="11.6640625" style="7" customWidth="1"/>
    <col min="302" max="302" width="11.44140625" style="7"/>
    <col min="303" max="303" width="7.44140625" style="7" customWidth="1"/>
    <col min="304" max="304" width="8.6640625" style="7" customWidth="1"/>
    <col min="305" max="305" width="6.44140625" style="7" customWidth="1"/>
    <col min="306" max="306" width="8.109375" style="7" customWidth="1"/>
    <col min="307" max="307" width="12.109375" style="7" customWidth="1"/>
    <col min="308" max="308" width="4.5546875" style="7" customWidth="1"/>
    <col min="309" max="309" width="14" style="7" customWidth="1"/>
    <col min="310" max="310" width="12.33203125" style="7" customWidth="1"/>
    <col min="311" max="311" width="7.6640625" style="7" customWidth="1"/>
    <col min="312" max="312" width="5.44140625" style="7" customWidth="1"/>
    <col min="313" max="313" width="6.88671875" style="7" customWidth="1"/>
    <col min="314" max="314" width="5.109375" style="7" customWidth="1"/>
    <col min="315" max="315" width="7.6640625" style="7" customWidth="1"/>
    <col min="316" max="316" width="5.88671875" style="7" customWidth="1"/>
    <col min="317" max="317" width="7" style="7" customWidth="1"/>
    <col min="318" max="318" width="8.6640625" style="7" customWidth="1"/>
    <col min="319" max="319" width="7.44140625" style="7" customWidth="1"/>
    <col min="320" max="320" width="14.44140625" style="7" customWidth="1"/>
    <col min="321" max="321" width="14.5546875" style="7" customWidth="1"/>
    <col min="322" max="325" width="11.44140625" style="7"/>
    <col min="326" max="326" width="6.44140625" style="7" customWidth="1"/>
    <col min="327" max="327" width="13.6640625" style="7" customWidth="1"/>
    <col min="328" max="328" width="11.88671875" style="7" customWidth="1"/>
    <col min="329" max="329" width="7" style="7" customWidth="1"/>
    <col min="330" max="330" width="3.88671875" style="7" customWidth="1"/>
    <col min="331" max="331" width="6.5546875" style="7" customWidth="1"/>
    <col min="332" max="332" width="5.109375" style="7" customWidth="1"/>
    <col min="333" max="333" width="8.6640625" style="7" customWidth="1"/>
    <col min="334" max="334" width="9.109375" style="7" customWidth="1"/>
    <col min="335" max="335" width="11.6640625" style="7" customWidth="1"/>
    <col min="336" max="512" width="11.44140625" style="7"/>
    <col min="513" max="513" width="4.88671875" style="7" customWidth="1"/>
    <col min="514" max="514" width="13.5546875" style="7" customWidth="1"/>
    <col min="515" max="515" width="12.5546875" style="7" customWidth="1"/>
    <col min="516" max="516" width="6.5546875" style="7" customWidth="1"/>
    <col min="517" max="517" width="4.33203125" style="7" customWidth="1"/>
    <col min="518" max="518" width="6.33203125" style="7" customWidth="1"/>
    <col min="519" max="519" width="5.6640625" style="7" customWidth="1"/>
    <col min="520" max="520" width="8" style="7" customWidth="1"/>
    <col min="521" max="521" width="5.6640625" style="7" customWidth="1"/>
    <col min="522" max="522" width="9.109375" style="7" customWidth="1"/>
    <col min="523" max="523" width="8.33203125" style="7" customWidth="1"/>
    <col min="524" max="524" width="5.44140625" style="7" customWidth="1"/>
    <col min="525" max="525" width="14.6640625" style="7" customWidth="1"/>
    <col min="526" max="526" width="11.88671875" style="7" customWidth="1"/>
    <col min="527" max="527" width="6.5546875" style="7" customWidth="1"/>
    <col min="528" max="528" width="6.109375" style="7" customWidth="1"/>
    <col min="529" max="529" width="6.88671875" style="7" customWidth="1"/>
    <col min="530" max="530" width="5" style="7" customWidth="1"/>
    <col min="531" max="531" width="7.109375" style="7" customWidth="1"/>
    <col min="532" max="532" width="5.6640625" style="7" customWidth="1"/>
    <col min="533" max="533" width="7.109375" style="7" customWidth="1"/>
    <col min="534" max="534" width="9.109375" style="7" customWidth="1"/>
    <col min="535" max="535" width="6" style="7" customWidth="1"/>
    <col min="536" max="536" width="13.109375" style="7" customWidth="1"/>
    <col min="537" max="537" width="12.109375" style="7" customWidth="1"/>
    <col min="538" max="538" width="8.5546875" style="7" customWidth="1"/>
    <col min="539" max="539" width="6.44140625" style="7" customWidth="1"/>
    <col min="540" max="540" width="10.5546875" style="7" customWidth="1"/>
    <col min="541" max="541" width="6.109375" style="7" customWidth="1"/>
    <col min="542" max="542" width="11.88671875" style="7" customWidth="1"/>
    <col min="543" max="543" width="12.109375" style="7" customWidth="1"/>
    <col min="544" max="544" width="5.109375" style="7" customWidth="1"/>
    <col min="545" max="545" width="13.44140625" style="7" customWidth="1"/>
    <col min="546" max="546" width="11.5546875" style="7" customWidth="1"/>
    <col min="547" max="547" width="7.109375" style="7" customWidth="1"/>
    <col min="548" max="548" width="6" style="7" customWidth="1"/>
    <col min="549" max="549" width="9.33203125" style="7" customWidth="1"/>
    <col min="550" max="550" width="5.6640625" style="7" customWidth="1"/>
    <col min="551" max="551" width="6.5546875" style="7" customWidth="1"/>
    <col min="552" max="552" width="4" style="7" customWidth="1"/>
    <col min="553" max="553" width="7.6640625" style="7" customWidth="1"/>
    <col min="554" max="554" width="7.5546875" style="7" customWidth="1"/>
    <col min="555" max="555" width="5.109375" style="7" customWidth="1"/>
    <col min="556" max="556" width="13.44140625" style="7" customWidth="1"/>
    <col min="557" max="557" width="11.6640625" style="7" customWidth="1"/>
    <col min="558" max="558" width="11.44140625" style="7"/>
    <col min="559" max="559" width="7.44140625" style="7" customWidth="1"/>
    <col min="560" max="560" width="8.6640625" style="7" customWidth="1"/>
    <col min="561" max="561" width="6.44140625" style="7" customWidth="1"/>
    <col min="562" max="562" width="8.109375" style="7" customWidth="1"/>
    <col min="563" max="563" width="12.109375" style="7" customWidth="1"/>
    <col min="564" max="564" width="4.5546875" style="7" customWidth="1"/>
    <col min="565" max="565" width="14" style="7" customWidth="1"/>
    <col min="566" max="566" width="12.33203125" style="7" customWidth="1"/>
    <col min="567" max="567" width="7.6640625" style="7" customWidth="1"/>
    <col min="568" max="568" width="5.44140625" style="7" customWidth="1"/>
    <col min="569" max="569" width="6.88671875" style="7" customWidth="1"/>
    <col min="570" max="570" width="5.109375" style="7" customWidth="1"/>
    <col min="571" max="571" width="7.6640625" style="7" customWidth="1"/>
    <col min="572" max="572" width="5.88671875" style="7" customWidth="1"/>
    <col min="573" max="573" width="7" style="7" customWidth="1"/>
    <col min="574" max="574" width="8.6640625" style="7" customWidth="1"/>
    <col min="575" max="575" width="7.44140625" style="7" customWidth="1"/>
    <col min="576" max="576" width="14.44140625" style="7" customWidth="1"/>
    <col min="577" max="577" width="14.5546875" style="7" customWidth="1"/>
    <col min="578" max="581" width="11.44140625" style="7"/>
    <col min="582" max="582" width="6.44140625" style="7" customWidth="1"/>
    <col min="583" max="583" width="13.6640625" style="7" customWidth="1"/>
    <col min="584" max="584" width="11.88671875" style="7" customWidth="1"/>
    <col min="585" max="585" width="7" style="7" customWidth="1"/>
    <col min="586" max="586" width="3.88671875" style="7" customWidth="1"/>
    <col min="587" max="587" width="6.5546875" style="7" customWidth="1"/>
    <col min="588" max="588" width="5.109375" style="7" customWidth="1"/>
    <col min="589" max="589" width="8.6640625" style="7" customWidth="1"/>
    <col min="590" max="590" width="9.109375" style="7" customWidth="1"/>
    <col min="591" max="591" width="11.6640625" style="7" customWidth="1"/>
    <col min="592" max="768" width="11.44140625" style="7"/>
    <col min="769" max="769" width="4.88671875" style="7" customWidth="1"/>
    <col min="770" max="770" width="13.5546875" style="7" customWidth="1"/>
    <col min="771" max="771" width="12.5546875" style="7" customWidth="1"/>
    <col min="772" max="772" width="6.5546875" style="7" customWidth="1"/>
    <col min="773" max="773" width="4.33203125" style="7" customWidth="1"/>
    <col min="774" max="774" width="6.33203125" style="7" customWidth="1"/>
    <col min="775" max="775" width="5.6640625" style="7" customWidth="1"/>
    <col min="776" max="776" width="8" style="7" customWidth="1"/>
    <col min="777" max="777" width="5.6640625" style="7" customWidth="1"/>
    <col min="778" max="778" width="9.109375" style="7" customWidth="1"/>
    <col min="779" max="779" width="8.33203125" style="7" customWidth="1"/>
    <col min="780" max="780" width="5.44140625" style="7" customWidth="1"/>
    <col min="781" max="781" width="14.6640625" style="7" customWidth="1"/>
    <col min="782" max="782" width="11.88671875" style="7" customWidth="1"/>
    <col min="783" max="783" width="6.5546875" style="7" customWidth="1"/>
    <col min="784" max="784" width="6.109375" style="7" customWidth="1"/>
    <col min="785" max="785" width="6.88671875" style="7" customWidth="1"/>
    <col min="786" max="786" width="5" style="7" customWidth="1"/>
    <col min="787" max="787" width="7.109375" style="7" customWidth="1"/>
    <col min="788" max="788" width="5.6640625" style="7" customWidth="1"/>
    <col min="789" max="789" width="7.109375" style="7" customWidth="1"/>
    <col min="790" max="790" width="9.109375" style="7" customWidth="1"/>
    <col min="791" max="791" width="6" style="7" customWidth="1"/>
    <col min="792" max="792" width="13.109375" style="7" customWidth="1"/>
    <col min="793" max="793" width="12.109375" style="7" customWidth="1"/>
    <col min="794" max="794" width="8.5546875" style="7" customWidth="1"/>
    <col min="795" max="795" width="6.44140625" style="7" customWidth="1"/>
    <col min="796" max="796" width="10.5546875" style="7" customWidth="1"/>
    <col min="797" max="797" width="6.109375" style="7" customWidth="1"/>
    <col min="798" max="798" width="11.88671875" style="7" customWidth="1"/>
    <col min="799" max="799" width="12.109375" style="7" customWidth="1"/>
    <col min="800" max="800" width="5.109375" style="7" customWidth="1"/>
    <col min="801" max="801" width="13.44140625" style="7" customWidth="1"/>
    <col min="802" max="802" width="11.5546875" style="7" customWidth="1"/>
    <col min="803" max="803" width="7.109375" style="7" customWidth="1"/>
    <col min="804" max="804" width="6" style="7" customWidth="1"/>
    <col min="805" max="805" width="9.33203125" style="7" customWidth="1"/>
    <col min="806" max="806" width="5.6640625" style="7" customWidth="1"/>
    <col min="807" max="807" width="6.5546875" style="7" customWidth="1"/>
    <col min="808" max="808" width="4" style="7" customWidth="1"/>
    <col min="809" max="809" width="7.6640625" style="7" customWidth="1"/>
    <col min="810" max="810" width="7.5546875" style="7" customWidth="1"/>
    <col min="811" max="811" width="5.109375" style="7" customWidth="1"/>
    <col min="812" max="812" width="13.44140625" style="7" customWidth="1"/>
    <col min="813" max="813" width="11.6640625" style="7" customWidth="1"/>
    <col min="814" max="814" width="11.44140625" style="7"/>
    <col min="815" max="815" width="7.44140625" style="7" customWidth="1"/>
    <col min="816" max="816" width="8.6640625" style="7" customWidth="1"/>
    <col min="817" max="817" width="6.44140625" style="7" customWidth="1"/>
    <col min="818" max="818" width="8.109375" style="7" customWidth="1"/>
    <col min="819" max="819" width="12.109375" style="7" customWidth="1"/>
    <col min="820" max="820" width="4.5546875" style="7" customWidth="1"/>
    <col min="821" max="821" width="14" style="7" customWidth="1"/>
    <col min="822" max="822" width="12.33203125" style="7" customWidth="1"/>
    <col min="823" max="823" width="7.6640625" style="7" customWidth="1"/>
    <col min="824" max="824" width="5.44140625" style="7" customWidth="1"/>
    <col min="825" max="825" width="6.88671875" style="7" customWidth="1"/>
    <col min="826" max="826" width="5.109375" style="7" customWidth="1"/>
    <col min="827" max="827" width="7.6640625" style="7" customWidth="1"/>
    <col min="828" max="828" width="5.88671875" style="7" customWidth="1"/>
    <col min="829" max="829" width="7" style="7" customWidth="1"/>
    <col min="830" max="830" width="8.6640625" style="7" customWidth="1"/>
    <col min="831" max="831" width="7.44140625" style="7" customWidth="1"/>
    <col min="832" max="832" width="14.44140625" style="7" customWidth="1"/>
    <col min="833" max="833" width="14.5546875" style="7" customWidth="1"/>
    <col min="834" max="837" width="11.44140625" style="7"/>
    <col min="838" max="838" width="6.44140625" style="7" customWidth="1"/>
    <col min="839" max="839" width="13.6640625" style="7" customWidth="1"/>
    <col min="840" max="840" width="11.88671875" style="7" customWidth="1"/>
    <col min="841" max="841" width="7" style="7" customWidth="1"/>
    <col min="842" max="842" width="3.88671875" style="7" customWidth="1"/>
    <col min="843" max="843" width="6.5546875" style="7" customWidth="1"/>
    <col min="844" max="844" width="5.109375" style="7" customWidth="1"/>
    <col min="845" max="845" width="8.6640625" style="7" customWidth="1"/>
    <col min="846" max="846" width="9.109375" style="7" customWidth="1"/>
    <col min="847" max="847" width="11.6640625" style="7" customWidth="1"/>
    <col min="848" max="1024" width="11.44140625" style="7"/>
    <col min="1025" max="1025" width="4.88671875" style="7" customWidth="1"/>
    <col min="1026" max="1026" width="13.5546875" style="7" customWidth="1"/>
    <col min="1027" max="1027" width="12.5546875" style="7" customWidth="1"/>
    <col min="1028" max="1028" width="6.5546875" style="7" customWidth="1"/>
    <col min="1029" max="1029" width="4.33203125" style="7" customWidth="1"/>
    <col min="1030" max="1030" width="6.33203125" style="7" customWidth="1"/>
    <col min="1031" max="1031" width="5.6640625" style="7" customWidth="1"/>
    <col min="1032" max="1032" width="8" style="7" customWidth="1"/>
    <col min="1033" max="1033" width="5.6640625" style="7" customWidth="1"/>
    <col min="1034" max="1034" width="9.109375" style="7" customWidth="1"/>
    <col min="1035" max="1035" width="8.33203125" style="7" customWidth="1"/>
    <col min="1036" max="1036" width="5.44140625" style="7" customWidth="1"/>
    <col min="1037" max="1037" width="14.6640625" style="7" customWidth="1"/>
    <col min="1038" max="1038" width="11.88671875" style="7" customWidth="1"/>
    <col min="1039" max="1039" width="6.5546875" style="7" customWidth="1"/>
    <col min="1040" max="1040" width="6.109375" style="7" customWidth="1"/>
    <col min="1041" max="1041" width="6.88671875" style="7" customWidth="1"/>
    <col min="1042" max="1042" width="5" style="7" customWidth="1"/>
    <col min="1043" max="1043" width="7.109375" style="7" customWidth="1"/>
    <col min="1044" max="1044" width="5.6640625" style="7" customWidth="1"/>
    <col min="1045" max="1045" width="7.109375" style="7" customWidth="1"/>
    <col min="1046" max="1046" width="9.109375" style="7" customWidth="1"/>
    <col min="1047" max="1047" width="6" style="7" customWidth="1"/>
    <col min="1048" max="1048" width="13.109375" style="7" customWidth="1"/>
    <col min="1049" max="1049" width="12.109375" style="7" customWidth="1"/>
    <col min="1050" max="1050" width="8.5546875" style="7" customWidth="1"/>
    <col min="1051" max="1051" width="6.44140625" style="7" customWidth="1"/>
    <col min="1052" max="1052" width="10.5546875" style="7" customWidth="1"/>
    <col min="1053" max="1053" width="6.109375" style="7" customWidth="1"/>
    <col min="1054" max="1054" width="11.88671875" style="7" customWidth="1"/>
    <col min="1055" max="1055" width="12.109375" style="7" customWidth="1"/>
    <col min="1056" max="1056" width="5.109375" style="7" customWidth="1"/>
    <col min="1057" max="1057" width="13.44140625" style="7" customWidth="1"/>
    <col min="1058" max="1058" width="11.5546875" style="7" customWidth="1"/>
    <col min="1059" max="1059" width="7.109375" style="7" customWidth="1"/>
    <col min="1060" max="1060" width="6" style="7" customWidth="1"/>
    <col min="1061" max="1061" width="9.33203125" style="7" customWidth="1"/>
    <col min="1062" max="1062" width="5.6640625" style="7" customWidth="1"/>
    <col min="1063" max="1063" width="6.5546875" style="7" customWidth="1"/>
    <col min="1064" max="1064" width="4" style="7" customWidth="1"/>
    <col min="1065" max="1065" width="7.6640625" style="7" customWidth="1"/>
    <col min="1066" max="1066" width="7.5546875" style="7" customWidth="1"/>
    <col min="1067" max="1067" width="5.109375" style="7" customWidth="1"/>
    <col min="1068" max="1068" width="13.44140625" style="7" customWidth="1"/>
    <col min="1069" max="1069" width="11.6640625" style="7" customWidth="1"/>
    <col min="1070" max="1070" width="11.44140625" style="7"/>
    <col min="1071" max="1071" width="7.44140625" style="7" customWidth="1"/>
    <col min="1072" max="1072" width="8.6640625" style="7" customWidth="1"/>
    <col min="1073" max="1073" width="6.44140625" style="7" customWidth="1"/>
    <col min="1074" max="1074" width="8.109375" style="7" customWidth="1"/>
    <col min="1075" max="1075" width="12.109375" style="7" customWidth="1"/>
    <col min="1076" max="1076" width="4.5546875" style="7" customWidth="1"/>
    <col min="1077" max="1077" width="14" style="7" customWidth="1"/>
    <col min="1078" max="1078" width="12.33203125" style="7" customWidth="1"/>
    <col min="1079" max="1079" width="7.6640625" style="7" customWidth="1"/>
    <col min="1080" max="1080" width="5.44140625" style="7" customWidth="1"/>
    <col min="1081" max="1081" width="6.88671875" style="7" customWidth="1"/>
    <col min="1082" max="1082" width="5.109375" style="7" customWidth="1"/>
    <col min="1083" max="1083" width="7.6640625" style="7" customWidth="1"/>
    <col min="1084" max="1084" width="5.88671875" style="7" customWidth="1"/>
    <col min="1085" max="1085" width="7" style="7" customWidth="1"/>
    <col min="1086" max="1086" width="8.6640625" style="7" customWidth="1"/>
    <col min="1087" max="1087" width="7.44140625" style="7" customWidth="1"/>
    <col min="1088" max="1088" width="14.44140625" style="7" customWidth="1"/>
    <col min="1089" max="1089" width="14.5546875" style="7" customWidth="1"/>
    <col min="1090" max="1093" width="11.44140625" style="7"/>
    <col min="1094" max="1094" width="6.44140625" style="7" customWidth="1"/>
    <col min="1095" max="1095" width="13.6640625" style="7" customWidth="1"/>
    <col min="1096" max="1096" width="11.88671875" style="7" customWidth="1"/>
    <col min="1097" max="1097" width="7" style="7" customWidth="1"/>
    <col min="1098" max="1098" width="3.88671875" style="7" customWidth="1"/>
    <col min="1099" max="1099" width="6.5546875" style="7" customWidth="1"/>
    <col min="1100" max="1100" width="5.109375" style="7" customWidth="1"/>
    <col min="1101" max="1101" width="8.6640625" style="7" customWidth="1"/>
    <col min="1102" max="1102" width="9.109375" style="7" customWidth="1"/>
    <col min="1103" max="1103" width="11.6640625" style="7" customWidth="1"/>
    <col min="1104" max="1280" width="11.44140625" style="7"/>
    <col min="1281" max="1281" width="4.88671875" style="7" customWidth="1"/>
    <col min="1282" max="1282" width="13.5546875" style="7" customWidth="1"/>
    <col min="1283" max="1283" width="12.5546875" style="7" customWidth="1"/>
    <col min="1284" max="1284" width="6.5546875" style="7" customWidth="1"/>
    <col min="1285" max="1285" width="4.33203125" style="7" customWidth="1"/>
    <col min="1286" max="1286" width="6.33203125" style="7" customWidth="1"/>
    <col min="1287" max="1287" width="5.6640625" style="7" customWidth="1"/>
    <col min="1288" max="1288" width="8" style="7" customWidth="1"/>
    <col min="1289" max="1289" width="5.6640625" style="7" customWidth="1"/>
    <col min="1290" max="1290" width="9.109375" style="7" customWidth="1"/>
    <col min="1291" max="1291" width="8.33203125" style="7" customWidth="1"/>
    <col min="1292" max="1292" width="5.44140625" style="7" customWidth="1"/>
    <col min="1293" max="1293" width="14.6640625" style="7" customWidth="1"/>
    <col min="1294" max="1294" width="11.88671875" style="7" customWidth="1"/>
    <col min="1295" max="1295" width="6.5546875" style="7" customWidth="1"/>
    <col min="1296" max="1296" width="6.109375" style="7" customWidth="1"/>
    <col min="1297" max="1297" width="6.88671875" style="7" customWidth="1"/>
    <col min="1298" max="1298" width="5" style="7" customWidth="1"/>
    <col min="1299" max="1299" width="7.109375" style="7" customWidth="1"/>
    <col min="1300" max="1300" width="5.6640625" style="7" customWidth="1"/>
    <col min="1301" max="1301" width="7.109375" style="7" customWidth="1"/>
    <col min="1302" max="1302" width="9.109375" style="7" customWidth="1"/>
    <col min="1303" max="1303" width="6" style="7" customWidth="1"/>
    <col min="1304" max="1304" width="13.109375" style="7" customWidth="1"/>
    <col min="1305" max="1305" width="12.109375" style="7" customWidth="1"/>
    <col min="1306" max="1306" width="8.5546875" style="7" customWidth="1"/>
    <col min="1307" max="1307" width="6.44140625" style="7" customWidth="1"/>
    <col min="1308" max="1308" width="10.5546875" style="7" customWidth="1"/>
    <col min="1309" max="1309" width="6.109375" style="7" customWidth="1"/>
    <col min="1310" max="1310" width="11.88671875" style="7" customWidth="1"/>
    <col min="1311" max="1311" width="12.109375" style="7" customWidth="1"/>
    <col min="1312" max="1312" width="5.109375" style="7" customWidth="1"/>
    <col min="1313" max="1313" width="13.44140625" style="7" customWidth="1"/>
    <col min="1314" max="1314" width="11.5546875" style="7" customWidth="1"/>
    <col min="1315" max="1315" width="7.109375" style="7" customWidth="1"/>
    <col min="1316" max="1316" width="6" style="7" customWidth="1"/>
    <col min="1317" max="1317" width="9.33203125" style="7" customWidth="1"/>
    <col min="1318" max="1318" width="5.6640625" style="7" customWidth="1"/>
    <col min="1319" max="1319" width="6.5546875" style="7" customWidth="1"/>
    <col min="1320" max="1320" width="4" style="7" customWidth="1"/>
    <col min="1321" max="1321" width="7.6640625" style="7" customWidth="1"/>
    <col min="1322" max="1322" width="7.5546875" style="7" customWidth="1"/>
    <col min="1323" max="1323" width="5.109375" style="7" customWidth="1"/>
    <col min="1324" max="1324" width="13.44140625" style="7" customWidth="1"/>
    <col min="1325" max="1325" width="11.6640625" style="7" customWidth="1"/>
    <col min="1326" max="1326" width="11.44140625" style="7"/>
    <col min="1327" max="1327" width="7.44140625" style="7" customWidth="1"/>
    <col min="1328" max="1328" width="8.6640625" style="7" customWidth="1"/>
    <col min="1329" max="1329" width="6.44140625" style="7" customWidth="1"/>
    <col min="1330" max="1330" width="8.109375" style="7" customWidth="1"/>
    <col min="1331" max="1331" width="12.109375" style="7" customWidth="1"/>
    <col min="1332" max="1332" width="4.5546875" style="7" customWidth="1"/>
    <col min="1333" max="1333" width="14" style="7" customWidth="1"/>
    <col min="1334" max="1334" width="12.33203125" style="7" customWidth="1"/>
    <col min="1335" max="1335" width="7.6640625" style="7" customWidth="1"/>
    <col min="1336" max="1336" width="5.44140625" style="7" customWidth="1"/>
    <col min="1337" max="1337" width="6.88671875" style="7" customWidth="1"/>
    <col min="1338" max="1338" width="5.109375" style="7" customWidth="1"/>
    <col min="1339" max="1339" width="7.6640625" style="7" customWidth="1"/>
    <col min="1340" max="1340" width="5.88671875" style="7" customWidth="1"/>
    <col min="1341" max="1341" width="7" style="7" customWidth="1"/>
    <col min="1342" max="1342" width="8.6640625" style="7" customWidth="1"/>
    <col min="1343" max="1343" width="7.44140625" style="7" customWidth="1"/>
    <col min="1344" max="1344" width="14.44140625" style="7" customWidth="1"/>
    <col min="1345" max="1345" width="14.5546875" style="7" customWidth="1"/>
    <col min="1346" max="1349" width="11.44140625" style="7"/>
    <col min="1350" max="1350" width="6.44140625" style="7" customWidth="1"/>
    <col min="1351" max="1351" width="13.6640625" style="7" customWidth="1"/>
    <col min="1352" max="1352" width="11.88671875" style="7" customWidth="1"/>
    <col min="1353" max="1353" width="7" style="7" customWidth="1"/>
    <col min="1354" max="1354" width="3.88671875" style="7" customWidth="1"/>
    <col min="1355" max="1355" width="6.5546875" style="7" customWidth="1"/>
    <col min="1356" max="1356" width="5.109375" style="7" customWidth="1"/>
    <col min="1357" max="1357" width="8.6640625" style="7" customWidth="1"/>
    <col min="1358" max="1358" width="9.109375" style="7" customWidth="1"/>
    <col min="1359" max="1359" width="11.6640625" style="7" customWidth="1"/>
    <col min="1360" max="1536" width="11.44140625" style="7"/>
    <col min="1537" max="1537" width="4.88671875" style="7" customWidth="1"/>
    <col min="1538" max="1538" width="13.5546875" style="7" customWidth="1"/>
    <col min="1539" max="1539" width="12.5546875" style="7" customWidth="1"/>
    <col min="1540" max="1540" width="6.5546875" style="7" customWidth="1"/>
    <col min="1541" max="1541" width="4.33203125" style="7" customWidth="1"/>
    <col min="1542" max="1542" width="6.33203125" style="7" customWidth="1"/>
    <col min="1543" max="1543" width="5.6640625" style="7" customWidth="1"/>
    <col min="1544" max="1544" width="8" style="7" customWidth="1"/>
    <col min="1545" max="1545" width="5.6640625" style="7" customWidth="1"/>
    <col min="1546" max="1546" width="9.109375" style="7" customWidth="1"/>
    <col min="1547" max="1547" width="8.33203125" style="7" customWidth="1"/>
    <col min="1548" max="1548" width="5.44140625" style="7" customWidth="1"/>
    <col min="1549" max="1549" width="14.6640625" style="7" customWidth="1"/>
    <col min="1550" max="1550" width="11.88671875" style="7" customWidth="1"/>
    <col min="1551" max="1551" width="6.5546875" style="7" customWidth="1"/>
    <col min="1552" max="1552" width="6.109375" style="7" customWidth="1"/>
    <col min="1553" max="1553" width="6.88671875" style="7" customWidth="1"/>
    <col min="1554" max="1554" width="5" style="7" customWidth="1"/>
    <col min="1555" max="1555" width="7.109375" style="7" customWidth="1"/>
    <col min="1556" max="1556" width="5.6640625" style="7" customWidth="1"/>
    <col min="1557" max="1557" width="7.109375" style="7" customWidth="1"/>
    <col min="1558" max="1558" width="9.109375" style="7" customWidth="1"/>
    <col min="1559" max="1559" width="6" style="7" customWidth="1"/>
    <col min="1560" max="1560" width="13.109375" style="7" customWidth="1"/>
    <col min="1561" max="1561" width="12.109375" style="7" customWidth="1"/>
    <col min="1562" max="1562" width="8.5546875" style="7" customWidth="1"/>
    <col min="1563" max="1563" width="6.44140625" style="7" customWidth="1"/>
    <col min="1564" max="1564" width="10.5546875" style="7" customWidth="1"/>
    <col min="1565" max="1565" width="6.109375" style="7" customWidth="1"/>
    <col min="1566" max="1566" width="11.88671875" style="7" customWidth="1"/>
    <col min="1567" max="1567" width="12.109375" style="7" customWidth="1"/>
    <col min="1568" max="1568" width="5.109375" style="7" customWidth="1"/>
    <col min="1569" max="1569" width="13.44140625" style="7" customWidth="1"/>
    <col min="1570" max="1570" width="11.5546875" style="7" customWidth="1"/>
    <col min="1571" max="1571" width="7.109375" style="7" customWidth="1"/>
    <col min="1572" max="1572" width="6" style="7" customWidth="1"/>
    <col min="1573" max="1573" width="9.33203125" style="7" customWidth="1"/>
    <col min="1574" max="1574" width="5.6640625" style="7" customWidth="1"/>
    <col min="1575" max="1575" width="6.5546875" style="7" customWidth="1"/>
    <col min="1576" max="1576" width="4" style="7" customWidth="1"/>
    <col min="1577" max="1577" width="7.6640625" style="7" customWidth="1"/>
    <col min="1578" max="1578" width="7.5546875" style="7" customWidth="1"/>
    <col min="1579" max="1579" width="5.109375" style="7" customWidth="1"/>
    <col min="1580" max="1580" width="13.44140625" style="7" customWidth="1"/>
    <col min="1581" max="1581" width="11.6640625" style="7" customWidth="1"/>
    <col min="1582" max="1582" width="11.44140625" style="7"/>
    <col min="1583" max="1583" width="7.44140625" style="7" customWidth="1"/>
    <col min="1584" max="1584" width="8.6640625" style="7" customWidth="1"/>
    <col min="1585" max="1585" width="6.44140625" style="7" customWidth="1"/>
    <col min="1586" max="1586" width="8.109375" style="7" customWidth="1"/>
    <col min="1587" max="1587" width="12.109375" style="7" customWidth="1"/>
    <col min="1588" max="1588" width="4.5546875" style="7" customWidth="1"/>
    <col min="1589" max="1589" width="14" style="7" customWidth="1"/>
    <col min="1590" max="1590" width="12.33203125" style="7" customWidth="1"/>
    <col min="1591" max="1591" width="7.6640625" style="7" customWidth="1"/>
    <col min="1592" max="1592" width="5.44140625" style="7" customWidth="1"/>
    <col min="1593" max="1593" width="6.88671875" style="7" customWidth="1"/>
    <col min="1594" max="1594" width="5.109375" style="7" customWidth="1"/>
    <col min="1595" max="1595" width="7.6640625" style="7" customWidth="1"/>
    <col min="1596" max="1596" width="5.88671875" style="7" customWidth="1"/>
    <col min="1597" max="1597" width="7" style="7" customWidth="1"/>
    <col min="1598" max="1598" width="8.6640625" style="7" customWidth="1"/>
    <col min="1599" max="1599" width="7.44140625" style="7" customWidth="1"/>
    <col min="1600" max="1600" width="14.44140625" style="7" customWidth="1"/>
    <col min="1601" max="1601" width="14.5546875" style="7" customWidth="1"/>
    <col min="1602" max="1605" width="11.44140625" style="7"/>
    <col min="1606" max="1606" width="6.44140625" style="7" customWidth="1"/>
    <col min="1607" max="1607" width="13.6640625" style="7" customWidth="1"/>
    <col min="1608" max="1608" width="11.88671875" style="7" customWidth="1"/>
    <col min="1609" max="1609" width="7" style="7" customWidth="1"/>
    <col min="1610" max="1610" width="3.88671875" style="7" customWidth="1"/>
    <col min="1611" max="1611" width="6.5546875" style="7" customWidth="1"/>
    <col min="1612" max="1612" width="5.109375" style="7" customWidth="1"/>
    <col min="1613" max="1613" width="8.6640625" style="7" customWidth="1"/>
    <col min="1614" max="1614" width="9.109375" style="7" customWidth="1"/>
    <col min="1615" max="1615" width="11.6640625" style="7" customWidth="1"/>
    <col min="1616" max="1792" width="11.44140625" style="7"/>
    <col min="1793" max="1793" width="4.88671875" style="7" customWidth="1"/>
    <col min="1794" max="1794" width="13.5546875" style="7" customWidth="1"/>
    <col min="1795" max="1795" width="12.5546875" style="7" customWidth="1"/>
    <col min="1796" max="1796" width="6.5546875" style="7" customWidth="1"/>
    <col min="1797" max="1797" width="4.33203125" style="7" customWidth="1"/>
    <col min="1798" max="1798" width="6.33203125" style="7" customWidth="1"/>
    <col min="1799" max="1799" width="5.6640625" style="7" customWidth="1"/>
    <col min="1800" max="1800" width="8" style="7" customWidth="1"/>
    <col min="1801" max="1801" width="5.6640625" style="7" customWidth="1"/>
    <col min="1802" max="1802" width="9.109375" style="7" customWidth="1"/>
    <col min="1803" max="1803" width="8.33203125" style="7" customWidth="1"/>
    <col min="1804" max="1804" width="5.44140625" style="7" customWidth="1"/>
    <col min="1805" max="1805" width="14.6640625" style="7" customWidth="1"/>
    <col min="1806" max="1806" width="11.88671875" style="7" customWidth="1"/>
    <col min="1807" max="1807" width="6.5546875" style="7" customWidth="1"/>
    <col min="1808" max="1808" width="6.109375" style="7" customWidth="1"/>
    <col min="1809" max="1809" width="6.88671875" style="7" customWidth="1"/>
    <col min="1810" max="1810" width="5" style="7" customWidth="1"/>
    <col min="1811" max="1811" width="7.109375" style="7" customWidth="1"/>
    <col min="1812" max="1812" width="5.6640625" style="7" customWidth="1"/>
    <col min="1813" max="1813" width="7.109375" style="7" customWidth="1"/>
    <col min="1814" max="1814" width="9.109375" style="7" customWidth="1"/>
    <col min="1815" max="1815" width="6" style="7" customWidth="1"/>
    <col min="1816" max="1816" width="13.109375" style="7" customWidth="1"/>
    <col min="1817" max="1817" width="12.109375" style="7" customWidth="1"/>
    <col min="1818" max="1818" width="8.5546875" style="7" customWidth="1"/>
    <col min="1819" max="1819" width="6.44140625" style="7" customWidth="1"/>
    <col min="1820" max="1820" width="10.5546875" style="7" customWidth="1"/>
    <col min="1821" max="1821" width="6.109375" style="7" customWidth="1"/>
    <col min="1822" max="1822" width="11.88671875" style="7" customWidth="1"/>
    <col min="1823" max="1823" width="12.109375" style="7" customWidth="1"/>
    <col min="1824" max="1824" width="5.109375" style="7" customWidth="1"/>
    <col min="1825" max="1825" width="13.44140625" style="7" customWidth="1"/>
    <col min="1826" max="1826" width="11.5546875" style="7" customWidth="1"/>
    <col min="1827" max="1827" width="7.109375" style="7" customWidth="1"/>
    <col min="1828" max="1828" width="6" style="7" customWidth="1"/>
    <col min="1829" max="1829" width="9.33203125" style="7" customWidth="1"/>
    <col min="1830" max="1830" width="5.6640625" style="7" customWidth="1"/>
    <col min="1831" max="1831" width="6.5546875" style="7" customWidth="1"/>
    <col min="1832" max="1832" width="4" style="7" customWidth="1"/>
    <col min="1833" max="1833" width="7.6640625" style="7" customWidth="1"/>
    <col min="1834" max="1834" width="7.5546875" style="7" customWidth="1"/>
    <col min="1835" max="1835" width="5.109375" style="7" customWidth="1"/>
    <col min="1836" max="1836" width="13.44140625" style="7" customWidth="1"/>
    <col min="1837" max="1837" width="11.6640625" style="7" customWidth="1"/>
    <col min="1838" max="1838" width="11.44140625" style="7"/>
    <col min="1839" max="1839" width="7.44140625" style="7" customWidth="1"/>
    <col min="1840" max="1840" width="8.6640625" style="7" customWidth="1"/>
    <col min="1841" max="1841" width="6.44140625" style="7" customWidth="1"/>
    <col min="1842" max="1842" width="8.109375" style="7" customWidth="1"/>
    <col min="1843" max="1843" width="12.109375" style="7" customWidth="1"/>
    <col min="1844" max="1844" width="4.5546875" style="7" customWidth="1"/>
    <col min="1845" max="1845" width="14" style="7" customWidth="1"/>
    <col min="1846" max="1846" width="12.33203125" style="7" customWidth="1"/>
    <col min="1847" max="1847" width="7.6640625" style="7" customWidth="1"/>
    <col min="1848" max="1848" width="5.44140625" style="7" customWidth="1"/>
    <col min="1849" max="1849" width="6.88671875" style="7" customWidth="1"/>
    <col min="1850" max="1850" width="5.109375" style="7" customWidth="1"/>
    <col min="1851" max="1851" width="7.6640625" style="7" customWidth="1"/>
    <col min="1852" max="1852" width="5.88671875" style="7" customWidth="1"/>
    <col min="1853" max="1853" width="7" style="7" customWidth="1"/>
    <col min="1854" max="1854" width="8.6640625" style="7" customWidth="1"/>
    <col min="1855" max="1855" width="7.44140625" style="7" customWidth="1"/>
    <col min="1856" max="1856" width="14.44140625" style="7" customWidth="1"/>
    <col min="1857" max="1857" width="14.5546875" style="7" customWidth="1"/>
    <col min="1858" max="1861" width="11.44140625" style="7"/>
    <col min="1862" max="1862" width="6.44140625" style="7" customWidth="1"/>
    <col min="1863" max="1863" width="13.6640625" style="7" customWidth="1"/>
    <col min="1864" max="1864" width="11.88671875" style="7" customWidth="1"/>
    <col min="1865" max="1865" width="7" style="7" customWidth="1"/>
    <col min="1866" max="1866" width="3.88671875" style="7" customWidth="1"/>
    <col min="1867" max="1867" width="6.5546875" style="7" customWidth="1"/>
    <col min="1868" max="1868" width="5.109375" style="7" customWidth="1"/>
    <col min="1869" max="1869" width="8.6640625" style="7" customWidth="1"/>
    <col min="1870" max="1870" width="9.109375" style="7" customWidth="1"/>
    <col min="1871" max="1871" width="11.6640625" style="7" customWidth="1"/>
    <col min="1872" max="2048" width="11.44140625" style="7"/>
    <col min="2049" max="2049" width="4.88671875" style="7" customWidth="1"/>
    <col min="2050" max="2050" width="13.5546875" style="7" customWidth="1"/>
    <col min="2051" max="2051" width="12.5546875" style="7" customWidth="1"/>
    <col min="2052" max="2052" width="6.5546875" style="7" customWidth="1"/>
    <col min="2053" max="2053" width="4.33203125" style="7" customWidth="1"/>
    <col min="2054" max="2054" width="6.33203125" style="7" customWidth="1"/>
    <col min="2055" max="2055" width="5.6640625" style="7" customWidth="1"/>
    <col min="2056" max="2056" width="8" style="7" customWidth="1"/>
    <col min="2057" max="2057" width="5.6640625" style="7" customWidth="1"/>
    <col min="2058" max="2058" width="9.109375" style="7" customWidth="1"/>
    <col min="2059" max="2059" width="8.33203125" style="7" customWidth="1"/>
    <col min="2060" max="2060" width="5.44140625" style="7" customWidth="1"/>
    <col min="2061" max="2061" width="14.6640625" style="7" customWidth="1"/>
    <col min="2062" max="2062" width="11.88671875" style="7" customWidth="1"/>
    <col min="2063" max="2063" width="6.5546875" style="7" customWidth="1"/>
    <col min="2064" max="2064" width="6.109375" style="7" customWidth="1"/>
    <col min="2065" max="2065" width="6.88671875" style="7" customWidth="1"/>
    <col min="2066" max="2066" width="5" style="7" customWidth="1"/>
    <col min="2067" max="2067" width="7.109375" style="7" customWidth="1"/>
    <col min="2068" max="2068" width="5.6640625" style="7" customWidth="1"/>
    <col min="2069" max="2069" width="7.109375" style="7" customWidth="1"/>
    <col min="2070" max="2070" width="9.109375" style="7" customWidth="1"/>
    <col min="2071" max="2071" width="6" style="7" customWidth="1"/>
    <col min="2072" max="2072" width="13.109375" style="7" customWidth="1"/>
    <col min="2073" max="2073" width="12.109375" style="7" customWidth="1"/>
    <col min="2074" max="2074" width="8.5546875" style="7" customWidth="1"/>
    <col min="2075" max="2075" width="6.44140625" style="7" customWidth="1"/>
    <col min="2076" max="2076" width="10.5546875" style="7" customWidth="1"/>
    <col min="2077" max="2077" width="6.109375" style="7" customWidth="1"/>
    <col min="2078" max="2078" width="11.88671875" style="7" customWidth="1"/>
    <col min="2079" max="2079" width="12.109375" style="7" customWidth="1"/>
    <col min="2080" max="2080" width="5.109375" style="7" customWidth="1"/>
    <col min="2081" max="2081" width="13.44140625" style="7" customWidth="1"/>
    <col min="2082" max="2082" width="11.5546875" style="7" customWidth="1"/>
    <col min="2083" max="2083" width="7.109375" style="7" customWidth="1"/>
    <col min="2084" max="2084" width="6" style="7" customWidth="1"/>
    <col min="2085" max="2085" width="9.33203125" style="7" customWidth="1"/>
    <col min="2086" max="2086" width="5.6640625" style="7" customWidth="1"/>
    <col min="2087" max="2087" width="6.5546875" style="7" customWidth="1"/>
    <col min="2088" max="2088" width="4" style="7" customWidth="1"/>
    <col min="2089" max="2089" width="7.6640625" style="7" customWidth="1"/>
    <col min="2090" max="2090" width="7.5546875" style="7" customWidth="1"/>
    <col min="2091" max="2091" width="5.109375" style="7" customWidth="1"/>
    <col min="2092" max="2092" width="13.44140625" style="7" customWidth="1"/>
    <col min="2093" max="2093" width="11.6640625" style="7" customWidth="1"/>
    <col min="2094" max="2094" width="11.44140625" style="7"/>
    <col min="2095" max="2095" width="7.44140625" style="7" customWidth="1"/>
    <col min="2096" max="2096" width="8.6640625" style="7" customWidth="1"/>
    <col min="2097" max="2097" width="6.44140625" style="7" customWidth="1"/>
    <col min="2098" max="2098" width="8.109375" style="7" customWidth="1"/>
    <col min="2099" max="2099" width="12.109375" style="7" customWidth="1"/>
    <col min="2100" max="2100" width="4.5546875" style="7" customWidth="1"/>
    <col min="2101" max="2101" width="14" style="7" customWidth="1"/>
    <col min="2102" max="2102" width="12.33203125" style="7" customWidth="1"/>
    <col min="2103" max="2103" width="7.6640625" style="7" customWidth="1"/>
    <col min="2104" max="2104" width="5.44140625" style="7" customWidth="1"/>
    <col min="2105" max="2105" width="6.88671875" style="7" customWidth="1"/>
    <col min="2106" max="2106" width="5.109375" style="7" customWidth="1"/>
    <col min="2107" max="2107" width="7.6640625" style="7" customWidth="1"/>
    <col min="2108" max="2108" width="5.88671875" style="7" customWidth="1"/>
    <col min="2109" max="2109" width="7" style="7" customWidth="1"/>
    <col min="2110" max="2110" width="8.6640625" style="7" customWidth="1"/>
    <col min="2111" max="2111" width="7.44140625" style="7" customWidth="1"/>
    <col min="2112" max="2112" width="14.44140625" style="7" customWidth="1"/>
    <col min="2113" max="2113" width="14.5546875" style="7" customWidth="1"/>
    <col min="2114" max="2117" width="11.44140625" style="7"/>
    <col min="2118" max="2118" width="6.44140625" style="7" customWidth="1"/>
    <col min="2119" max="2119" width="13.6640625" style="7" customWidth="1"/>
    <col min="2120" max="2120" width="11.88671875" style="7" customWidth="1"/>
    <col min="2121" max="2121" width="7" style="7" customWidth="1"/>
    <col min="2122" max="2122" width="3.88671875" style="7" customWidth="1"/>
    <col min="2123" max="2123" width="6.5546875" style="7" customWidth="1"/>
    <col min="2124" max="2124" width="5.109375" style="7" customWidth="1"/>
    <col min="2125" max="2125" width="8.6640625" style="7" customWidth="1"/>
    <col min="2126" max="2126" width="9.109375" style="7" customWidth="1"/>
    <col min="2127" max="2127" width="11.6640625" style="7" customWidth="1"/>
    <col min="2128" max="2304" width="11.44140625" style="7"/>
    <col min="2305" max="2305" width="4.88671875" style="7" customWidth="1"/>
    <col min="2306" max="2306" width="13.5546875" style="7" customWidth="1"/>
    <col min="2307" max="2307" width="12.5546875" style="7" customWidth="1"/>
    <col min="2308" max="2308" width="6.5546875" style="7" customWidth="1"/>
    <col min="2309" max="2309" width="4.33203125" style="7" customWidth="1"/>
    <col min="2310" max="2310" width="6.33203125" style="7" customWidth="1"/>
    <col min="2311" max="2311" width="5.6640625" style="7" customWidth="1"/>
    <col min="2312" max="2312" width="8" style="7" customWidth="1"/>
    <col min="2313" max="2313" width="5.6640625" style="7" customWidth="1"/>
    <col min="2314" max="2314" width="9.109375" style="7" customWidth="1"/>
    <col min="2315" max="2315" width="8.33203125" style="7" customWidth="1"/>
    <col min="2316" max="2316" width="5.44140625" style="7" customWidth="1"/>
    <col min="2317" max="2317" width="14.6640625" style="7" customWidth="1"/>
    <col min="2318" max="2318" width="11.88671875" style="7" customWidth="1"/>
    <col min="2319" max="2319" width="6.5546875" style="7" customWidth="1"/>
    <col min="2320" max="2320" width="6.109375" style="7" customWidth="1"/>
    <col min="2321" max="2321" width="6.88671875" style="7" customWidth="1"/>
    <col min="2322" max="2322" width="5" style="7" customWidth="1"/>
    <col min="2323" max="2323" width="7.109375" style="7" customWidth="1"/>
    <col min="2324" max="2324" width="5.6640625" style="7" customWidth="1"/>
    <col min="2325" max="2325" width="7.109375" style="7" customWidth="1"/>
    <col min="2326" max="2326" width="9.109375" style="7" customWidth="1"/>
    <col min="2327" max="2327" width="6" style="7" customWidth="1"/>
    <col min="2328" max="2328" width="13.109375" style="7" customWidth="1"/>
    <col min="2329" max="2329" width="12.109375" style="7" customWidth="1"/>
    <col min="2330" max="2330" width="8.5546875" style="7" customWidth="1"/>
    <col min="2331" max="2331" width="6.44140625" style="7" customWidth="1"/>
    <col min="2332" max="2332" width="10.5546875" style="7" customWidth="1"/>
    <col min="2333" max="2333" width="6.109375" style="7" customWidth="1"/>
    <col min="2334" max="2334" width="11.88671875" style="7" customWidth="1"/>
    <col min="2335" max="2335" width="12.109375" style="7" customWidth="1"/>
    <col min="2336" max="2336" width="5.109375" style="7" customWidth="1"/>
    <col min="2337" max="2337" width="13.44140625" style="7" customWidth="1"/>
    <col min="2338" max="2338" width="11.5546875" style="7" customWidth="1"/>
    <col min="2339" max="2339" width="7.109375" style="7" customWidth="1"/>
    <col min="2340" max="2340" width="6" style="7" customWidth="1"/>
    <col min="2341" max="2341" width="9.33203125" style="7" customWidth="1"/>
    <col min="2342" max="2342" width="5.6640625" style="7" customWidth="1"/>
    <col min="2343" max="2343" width="6.5546875" style="7" customWidth="1"/>
    <col min="2344" max="2344" width="4" style="7" customWidth="1"/>
    <col min="2345" max="2345" width="7.6640625" style="7" customWidth="1"/>
    <col min="2346" max="2346" width="7.5546875" style="7" customWidth="1"/>
    <col min="2347" max="2347" width="5.109375" style="7" customWidth="1"/>
    <col min="2348" max="2348" width="13.44140625" style="7" customWidth="1"/>
    <col min="2349" max="2349" width="11.6640625" style="7" customWidth="1"/>
    <col min="2350" max="2350" width="11.44140625" style="7"/>
    <col min="2351" max="2351" width="7.44140625" style="7" customWidth="1"/>
    <col min="2352" max="2352" width="8.6640625" style="7" customWidth="1"/>
    <col min="2353" max="2353" width="6.44140625" style="7" customWidth="1"/>
    <col min="2354" max="2354" width="8.109375" style="7" customWidth="1"/>
    <col min="2355" max="2355" width="12.109375" style="7" customWidth="1"/>
    <col min="2356" max="2356" width="4.5546875" style="7" customWidth="1"/>
    <col min="2357" max="2357" width="14" style="7" customWidth="1"/>
    <col min="2358" max="2358" width="12.33203125" style="7" customWidth="1"/>
    <col min="2359" max="2359" width="7.6640625" style="7" customWidth="1"/>
    <col min="2360" max="2360" width="5.44140625" style="7" customWidth="1"/>
    <col min="2361" max="2361" width="6.88671875" style="7" customWidth="1"/>
    <col min="2362" max="2362" width="5.109375" style="7" customWidth="1"/>
    <col min="2363" max="2363" width="7.6640625" style="7" customWidth="1"/>
    <col min="2364" max="2364" width="5.88671875" style="7" customWidth="1"/>
    <col min="2365" max="2365" width="7" style="7" customWidth="1"/>
    <col min="2366" max="2366" width="8.6640625" style="7" customWidth="1"/>
    <col min="2367" max="2367" width="7.44140625" style="7" customWidth="1"/>
    <col min="2368" max="2368" width="14.44140625" style="7" customWidth="1"/>
    <col min="2369" max="2369" width="14.5546875" style="7" customWidth="1"/>
    <col min="2370" max="2373" width="11.44140625" style="7"/>
    <col min="2374" max="2374" width="6.44140625" style="7" customWidth="1"/>
    <col min="2375" max="2375" width="13.6640625" style="7" customWidth="1"/>
    <col min="2376" max="2376" width="11.88671875" style="7" customWidth="1"/>
    <col min="2377" max="2377" width="7" style="7" customWidth="1"/>
    <col min="2378" max="2378" width="3.88671875" style="7" customWidth="1"/>
    <col min="2379" max="2379" width="6.5546875" style="7" customWidth="1"/>
    <col min="2380" max="2380" width="5.109375" style="7" customWidth="1"/>
    <col min="2381" max="2381" width="8.6640625" style="7" customWidth="1"/>
    <col min="2382" max="2382" width="9.109375" style="7" customWidth="1"/>
    <col min="2383" max="2383" width="11.6640625" style="7" customWidth="1"/>
    <col min="2384" max="2560" width="11.44140625" style="7"/>
    <col min="2561" max="2561" width="4.88671875" style="7" customWidth="1"/>
    <col min="2562" max="2562" width="13.5546875" style="7" customWidth="1"/>
    <col min="2563" max="2563" width="12.5546875" style="7" customWidth="1"/>
    <col min="2564" max="2564" width="6.5546875" style="7" customWidth="1"/>
    <col min="2565" max="2565" width="4.33203125" style="7" customWidth="1"/>
    <col min="2566" max="2566" width="6.33203125" style="7" customWidth="1"/>
    <col min="2567" max="2567" width="5.6640625" style="7" customWidth="1"/>
    <col min="2568" max="2568" width="8" style="7" customWidth="1"/>
    <col min="2569" max="2569" width="5.6640625" style="7" customWidth="1"/>
    <col min="2570" max="2570" width="9.109375" style="7" customWidth="1"/>
    <col min="2571" max="2571" width="8.33203125" style="7" customWidth="1"/>
    <col min="2572" max="2572" width="5.44140625" style="7" customWidth="1"/>
    <col min="2573" max="2573" width="14.6640625" style="7" customWidth="1"/>
    <col min="2574" max="2574" width="11.88671875" style="7" customWidth="1"/>
    <col min="2575" max="2575" width="6.5546875" style="7" customWidth="1"/>
    <col min="2576" max="2576" width="6.109375" style="7" customWidth="1"/>
    <col min="2577" max="2577" width="6.88671875" style="7" customWidth="1"/>
    <col min="2578" max="2578" width="5" style="7" customWidth="1"/>
    <col min="2579" max="2579" width="7.109375" style="7" customWidth="1"/>
    <col min="2580" max="2580" width="5.6640625" style="7" customWidth="1"/>
    <col min="2581" max="2581" width="7.109375" style="7" customWidth="1"/>
    <col min="2582" max="2582" width="9.109375" style="7" customWidth="1"/>
    <col min="2583" max="2583" width="6" style="7" customWidth="1"/>
    <col min="2584" max="2584" width="13.109375" style="7" customWidth="1"/>
    <col min="2585" max="2585" width="12.109375" style="7" customWidth="1"/>
    <col min="2586" max="2586" width="8.5546875" style="7" customWidth="1"/>
    <col min="2587" max="2587" width="6.44140625" style="7" customWidth="1"/>
    <col min="2588" max="2588" width="10.5546875" style="7" customWidth="1"/>
    <col min="2589" max="2589" width="6.109375" style="7" customWidth="1"/>
    <col min="2590" max="2590" width="11.88671875" style="7" customWidth="1"/>
    <col min="2591" max="2591" width="12.109375" style="7" customWidth="1"/>
    <col min="2592" max="2592" width="5.109375" style="7" customWidth="1"/>
    <col min="2593" max="2593" width="13.44140625" style="7" customWidth="1"/>
    <col min="2594" max="2594" width="11.5546875" style="7" customWidth="1"/>
    <col min="2595" max="2595" width="7.109375" style="7" customWidth="1"/>
    <col min="2596" max="2596" width="6" style="7" customWidth="1"/>
    <col min="2597" max="2597" width="9.33203125" style="7" customWidth="1"/>
    <col min="2598" max="2598" width="5.6640625" style="7" customWidth="1"/>
    <col min="2599" max="2599" width="6.5546875" style="7" customWidth="1"/>
    <col min="2600" max="2600" width="4" style="7" customWidth="1"/>
    <col min="2601" max="2601" width="7.6640625" style="7" customWidth="1"/>
    <col min="2602" max="2602" width="7.5546875" style="7" customWidth="1"/>
    <col min="2603" max="2603" width="5.109375" style="7" customWidth="1"/>
    <col min="2604" max="2604" width="13.44140625" style="7" customWidth="1"/>
    <col min="2605" max="2605" width="11.6640625" style="7" customWidth="1"/>
    <col min="2606" max="2606" width="11.44140625" style="7"/>
    <col min="2607" max="2607" width="7.44140625" style="7" customWidth="1"/>
    <col min="2608" max="2608" width="8.6640625" style="7" customWidth="1"/>
    <col min="2609" max="2609" width="6.44140625" style="7" customWidth="1"/>
    <col min="2610" max="2610" width="8.109375" style="7" customWidth="1"/>
    <col min="2611" max="2611" width="12.109375" style="7" customWidth="1"/>
    <col min="2612" max="2612" width="4.5546875" style="7" customWidth="1"/>
    <col min="2613" max="2613" width="14" style="7" customWidth="1"/>
    <col min="2614" max="2614" width="12.33203125" style="7" customWidth="1"/>
    <col min="2615" max="2615" width="7.6640625" style="7" customWidth="1"/>
    <col min="2616" max="2616" width="5.44140625" style="7" customWidth="1"/>
    <col min="2617" max="2617" width="6.88671875" style="7" customWidth="1"/>
    <col min="2618" max="2618" width="5.109375" style="7" customWidth="1"/>
    <col min="2619" max="2619" width="7.6640625" style="7" customWidth="1"/>
    <col min="2620" max="2620" width="5.88671875" style="7" customWidth="1"/>
    <col min="2621" max="2621" width="7" style="7" customWidth="1"/>
    <col min="2622" max="2622" width="8.6640625" style="7" customWidth="1"/>
    <col min="2623" max="2623" width="7.44140625" style="7" customWidth="1"/>
    <col min="2624" max="2624" width="14.44140625" style="7" customWidth="1"/>
    <col min="2625" max="2625" width="14.5546875" style="7" customWidth="1"/>
    <col min="2626" max="2629" width="11.44140625" style="7"/>
    <col min="2630" max="2630" width="6.44140625" style="7" customWidth="1"/>
    <col min="2631" max="2631" width="13.6640625" style="7" customWidth="1"/>
    <col min="2632" max="2632" width="11.88671875" style="7" customWidth="1"/>
    <col min="2633" max="2633" width="7" style="7" customWidth="1"/>
    <col min="2634" max="2634" width="3.88671875" style="7" customWidth="1"/>
    <col min="2635" max="2635" width="6.5546875" style="7" customWidth="1"/>
    <col min="2636" max="2636" width="5.109375" style="7" customWidth="1"/>
    <col min="2637" max="2637" width="8.6640625" style="7" customWidth="1"/>
    <col min="2638" max="2638" width="9.109375" style="7" customWidth="1"/>
    <col min="2639" max="2639" width="11.6640625" style="7" customWidth="1"/>
    <col min="2640" max="2816" width="11.44140625" style="7"/>
    <col min="2817" max="2817" width="4.88671875" style="7" customWidth="1"/>
    <col min="2818" max="2818" width="13.5546875" style="7" customWidth="1"/>
    <col min="2819" max="2819" width="12.5546875" style="7" customWidth="1"/>
    <col min="2820" max="2820" width="6.5546875" style="7" customWidth="1"/>
    <col min="2821" max="2821" width="4.33203125" style="7" customWidth="1"/>
    <col min="2822" max="2822" width="6.33203125" style="7" customWidth="1"/>
    <col min="2823" max="2823" width="5.6640625" style="7" customWidth="1"/>
    <col min="2824" max="2824" width="8" style="7" customWidth="1"/>
    <col min="2825" max="2825" width="5.6640625" style="7" customWidth="1"/>
    <col min="2826" max="2826" width="9.109375" style="7" customWidth="1"/>
    <col min="2827" max="2827" width="8.33203125" style="7" customWidth="1"/>
    <col min="2828" max="2828" width="5.44140625" style="7" customWidth="1"/>
    <col min="2829" max="2829" width="14.6640625" style="7" customWidth="1"/>
    <col min="2830" max="2830" width="11.88671875" style="7" customWidth="1"/>
    <col min="2831" max="2831" width="6.5546875" style="7" customWidth="1"/>
    <col min="2832" max="2832" width="6.109375" style="7" customWidth="1"/>
    <col min="2833" max="2833" width="6.88671875" style="7" customWidth="1"/>
    <col min="2834" max="2834" width="5" style="7" customWidth="1"/>
    <col min="2835" max="2835" width="7.109375" style="7" customWidth="1"/>
    <col min="2836" max="2836" width="5.6640625" style="7" customWidth="1"/>
    <col min="2837" max="2837" width="7.109375" style="7" customWidth="1"/>
    <col min="2838" max="2838" width="9.109375" style="7" customWidth="1"/>
    <col min="2839" max="2839" width="6" style="7" customWidth="1"/>
    <col min="2840" max="2840" width="13.109375" style="7" customWidth="1"/>
    <col min="2841" max="2841" width="12.109375" style="7" customWidth="1"/>
    <col min="2842" max="2842" width="8.5546875" style="7" customWidth="1"/>
    <col min="2843" max="2843" width="6.44140625" style="7" customWidth="1"/>
    <col min="2844" max="2844" width="10.5546875" style="7" customWidth="1"/>
    <col min="2845" max="2845" width="6.109375" style="7" customWidth="1"/>
    <col min="2846" max="2846" width="11.88671875" style="7" customWidth="1"/>
    <col min="2847" max="2847" width="12.109375" style="7" customWidth="1"/>
    <col min="2848" max="2848" width="5.109375" style="7" customWidth="1"/>
    <col min="2849" max="2849" width="13.44140625" style="7" customWidth="1"/>
    <col min="2850" max="2850" width="11.5546875" style="7" customWidth="1"/>
    <col min="2851" max="2851" width="7.109375" style="7" customWidth="1"/>
    <col min="2852" max="2852" width="6" style="7" customWidth="1"/>
    <col min="2853" max="2853" width="9.33203125" style="7" customWidth="1"/>
    <col min="2854" max="2854" width="5.6640625" style="7" customWidth="1"/>
    <col min="2855" max="2855" width="6.5546875" style="7" customWidth="1"/>
    <col min="2856" max="2856" width="4" style="7" customWidth="1"/>
    <col min="2857" max="2857" width="7.6640625" style="7" customWidth="1"/>
    <col min="2858" max="2858" width="7.5546875" style="7" customWidth="1"/>
    <col min="2859" max="2859" width="5.109375" style="7" customWidth="1"/>
    <col min="2860" max="2860" width="13.44140625" style="7" customWidth="1"/>
    <col min="2861" max="2861" width="11.6640625" style="7" customWidth="1"/>
    <col min="2862" max="2862" width="11.44140625" style="7"/>
    <col min="2863" max="2863" width="7.44140625" style="7" customWidth="1"/>
    <col min="2864" max="2864" width="8.6640625" style="7" customWidth="1"/>
    <col min="2865" max="2865" width="6.44140625" style="7" customWidth="1"/>
    <col min="2866" max="2866" width="8.109375" style="7" customWidth="1"/>
    <col min="2867" max="2867" width="12.109375" style="7" customWidth="1"/>
    <col min="2868" max="2868" width="4.5546875" style="7" customWidth="1"/>
    <col min="2869" max="2869" width="14" style="7" customWidth="1"/>
    <col min="2870" max="2870" width="12.33203125" style="7" customWidth="1"/>
    <col min="2871" max="2871" width="7.6640625" style="7" customWidth="1"/>
    <col min="2872" max="2872" width="5.44140625" style="7" customWidth="1"/>
    <col min="2873" max="2873" width="6.88671875" style="7" customWidth="1"/>
    <col min="2874" max="2874" width="5.109375" style="7" customWidth="1"/>
    <col min="2875" max="2875" width="7.6640625" style="7" customWidth="1"/>
    <col min="2876" max="2876" width="5.88671875" style="7" customWidth="1"/>
    <col min="2877" max="2877" width="7" style="7" customWidth="1"/>
    <col min="2878" max="2878" width="8.6640625" style="7" customWidth="1"/>
    <col min="2879" max="2879" width="7.44140625" style="7" customWidth="1"/>
    <col min="2880" max="2880" width="14.44140625" style="7" customWidth="1"/>
    <col min="2881" max="2881" width="14.5546875" style="7" customWidth="1"/>
    <col min="2882" max="2885" width="11.44140625" style="7"/>
    <col min="2886" max="2886" width="6.44140625" style="7" customWidth="1"/>
    <col min="2887" max="2887" width="13.6640625" style="7" customWidth="1"/>
    <col min="2888" max="2888" width="11.88671875" style="7" customWidth="1"/>
    <col min="2889" max="2889" width="7" style="7" customWidth="1"/>
    <col min="2890" max="2890" width="3.88671875" style="7" customWidth="1"/>
    <col min="2891" max="2891" width="6.5546875" style="7" customWidth="1"/>
    <col min="2892" max="2892" width="5.109375" style="7" customWidth="1"/>
    <col min="2893" max="2893" width="8.6640625" style="7" customWidth="1"/>
    <col min="2894" max="2894" width="9.109375" style="7" customWidth="1"/>
    <col min="2895" max="2895" width="11.6640625" style="7" customWidth="1"/>
    <col min="2896" max="3072" width="11.44140625" style="7"/>
    <col min="3073" max="3073" width="4.88671875" style="7" customWidth="1"/>
    <col min="3074" max="3074" width="13.5546875" style="7" customWidth="1"/>
    <col min="3075" max="3075" width="12.5546875" style="7" customWidth="1"/>
    <col min="3076" max="3076" width="6.5546875" style="7" customWidth="1"/>
    <col min="3077" max="3077" width="4.33203125" style="7" customWidth="1"/>
    <col min="3078" max="3078" width="6.33203125" style="7" customWidth="1"/>
    <col min="3079" max="3079" width="5.6640625" style="7" customWidth="1"/>
    <col min="3080" max="3080" width="8" style="7" customWidth="1"/>
    <col min="3081" max="3081" width="5.6640625" style="7" customWidth="1"/>
    <col min="3082" max="3082" width="9.109375" style="7" customWidth="1"/>
    <col min="3083" max="3083" width="8.33203125" style="7" customWidth="1"/>
    <col min="3084" max="3084" width="5.44140625" style="7" customWidth="1"/>
    <col min="3085" max="3085" width="14.6640625" style="7" customWidth="1"/>
    <col min="3086" max="3086" width="11.88671875" style="7" customWidth="1"/>
    <col min="3087" max="3087" width="6.5546875" style="7" customWidth="1"/>
    <col min="3088" max="3088" width="6.109375" style="7" customWidth="1"/>
    <col min="3089" max="3089" width="6.88671875" style="7" customWidth="1"/>
    <col min="3090" max="3090" width="5" style="7" customWidth="1"/>
    <col min="3091" max="3091" width="7.109375" style="7" customWidth="1"/>
    <col min="3092" max="3092" width="5.6640625" style="7" customWidth="1"/>
    <col min="3093" max="3093" width="7.109375" style="7" customWidth="1"/>
    <col min="3094" max="3094" width="9.109375" style="7" customWidth="1"/>
    <col min="3095" max="3095" width="6" style="7" customWidth="1"/>
    <col min="3096" max="3096" width="13.109375" style="7" customWidth="1"/>
    <col min="3097" max="3097" width="12.109375" style="7" customWidth="1"/>
    <col min="3098" max="3098" width="8.5546875" style="7" customWidth="1"/>
    <col min="3099" max="3099" width="6.44140625" style="7" customWidth="1"/>
    <col min="3100" max="3100" width="10.5546875" style="7" customWidth="1"/>
    <col min="3101" max="3101" width="6.109375" style="7" customWidth="1"/>
    <col min="3102" max="3102" width="11.88671875" style="7" customWidth="1"/>
    <col min="3103" max="3103" width="12.109375" style="7" customWidth="1"/>
    <col min="3104" max="3104" width="5.109375" style="7" customWidth="1"/>
    <col min="3105" max="3105" width="13.44140625" style="7" customWidth="1"/>
    <col min="3106" max="3106" width="11.5546875" style="7" customWidth="1"/>
    <col min="3107" max="3107" width="7.109375" style="7" customWidth="1"/>
    <col min="3108" max="3108" width="6" style="7" customWidth="1"/>
    <col min="3109" max="3109" width="9.33203125" style="7" customWidth="1"/>
    <col min="3110" max="3110" width="5.6640625" style="7" customWidth="1"/>
    <col min="3111" max="3111" width="6.5546875" style="7" customWidth="1"/>
    <col min="3112" max="3112" width="4" style="7" customWidth="1"/>
    <col min="3113" max="3113" width="7.6640625" style="7" customWidth="1"/>
    <col min="3114" max="3114" width="7.5546875" style="7" customWidth="1"/>
    <col min="3115" max="3115" width="5.109375" style="7" customWidth="1"/>
    <col min="3116" max="3116" width="13.44140625" style="7" customWidth="1"/>
    <col min="3117" max="3117" width="11.6640625" style="7" customWidth="1"/>
    <col min="3118" max="3118" width="11.44140625" style="7"/>
    <col min="3119" max="3119" width="7.44140625" style="7" customWidth="1"/>
    <col min="3120" max="3120" width="8.6640625" style="7" customWidth="1"/>
    <col min="3121" max="3121" width="6.44140625" style="7" customWidth="1"/>
    <col min="3122" max="3122" width="8.109375" style="7" customWidth="1"/>
    <col min="3123" max="3123" width="12.109375" style="7" customWidth="1"/>
    <col min="3124" max="3124" width="4.5546875" style="7" customWidth="1"/>
    <col min="3125" max="3125" width="14" style="7" customWidth="1"/>
    <col min="3126" max="3126" width="12.33203125" style="7" customWidth="1"/>
    <col min="3127" max="3127" width="7.6640625" style="7" customWidth="1"/>
    <col min="3128" max="3128" width="5.44140625" style="7" customWidth="1"/>
    <col min="3129" max="3129" width="6.88671875" style="7" customWidth="1"/>
    <col min="3130" max="3130" width="5.109375" style="7" customWidth="1"/>
    <col min="3131" max="3131" width="7.6640625" style="7" customWidth="1"/>
    <col min="3132" max="3132" width="5.88671875" style="7" customWidth="1"/>
    <col min="3133" max="3133" width="7" style="7" customWidth="1"/>
    <col min="3134" max="3134" width="8.6640625" style="7" customWidth="1"/>
    <col min="3135" max="3135" width="7.44140625" style="7" customWidth="1"/>
    <col min="3136" max="3136" width="14.44140625" style="7" customWidth="1"/>
    <col min="3137" max="3137" width="14.5546875" style="7" customWidth="1"/>
    <col min="3138" max="3141" width="11.44140625" style="7"/>
    <col min="3142" max="3142" width="6.44140625" style="7" customWidth="1"/>
    <col min="3143" max="3143" width="13.6640625" style="7" customWidth="1"/>
    <col min="3144" max="3144" width="11.88671875" style="7" customWidth="1"/>
    <col min="3145" max="3145" width="7" style="7" customWidth="1"/>
    <col min="3146" max="3146" width="3.88671875" style="7" customWidth="1"/>
    <col min="3147" max="3147" width="6.5546875" style="7" customWidth="1"/>
    <col min="3148" max="3148" width="5.109375" style="7" customWidth="1"/>
    <col min="3149" max="3149" width="8.6640625" style="7" customWidth="1"/>
    <col min="3150" max="3150" width="9.109375" style="7" customWidth="1"/>
    <col min="3151" max="3151" width="11.6640625" style="7" customWidth="1"/>
    <col min="3152" max="3328" width="11.44140625" style="7"/>
    <col min="3329" max="3329" width="4.88671875" style="7" customWidth="1"/>
    <col min="3330" max="3330" width="13.5546875" style="7" customWidth="1"/>
    <col min="3331" max="3331" width="12.5546875" style="7" customWidth="1"/>
    <col min="3332" max="3332" width="6.5546875" style="7" customWidth="1"/>
    <col min="3333" max="3333" width="4.33203125" style="7" customWidth="1"/>
    <col min="3334" max="3334" width="6.33203125" style="7" customWidth="1"/>
    <col min="3335" max="3335" width="5.6640625" style="7" customWidth="1"/>
    <col min="3336" max="3336" width="8" style="7" customWidth="1"/>
    <col min="3337" max="3337" width="5.6640625" style="7" customWidth="1"/>
    <col min="3338" max="3338" width="9.109375" style="7" customWidth="1"/>
    <col min="3339" max="3339" width="8.33203125" style="7" customWidth="1"/>
    <col min="3340" max="3340" width="5.44140625" style="7" customWidth="1"/>
    <col min="3341" max="3341" width="14.6640625" style="7" customWidth="1"/>
    <col min="3342" max="3342" width="11.88671875" style="7" customWidth="1"/>
    <col min="3343" max="3343" width="6.5546875" style="7" customWidth="1"/>
    <col min="3344" max="3344" width="6.109375" style="7" customWidth="1"/>
    <col min="3345" max="3345" width="6.88671875" style="7" customWidth="1"/>
    <col min="3346" max="3346" width="5" style="7" customWidth="1"/>
    <col min="3347" max="3347" width="7.109375" style="7" customWidth="1"/>
    <col min="3348" max="3348" width="5.6640625" style="7" customWidth="1"/>
    <col min="3349" max="3349" width="7.109375" style="7" customWidth="1"/>
    <col min="3350" max="3350" width="9.109375" style="7" customWidth="1"/>
    <col min="3351" max="3351" width="6" style="7" customWidth="1"/>
    <col min="3352" max="3352" width="13.109375" style="7" customWidth="1"/>
    <col min="3353" max="3353" width="12.109375" style="7" customWidth="1"/>
    <col min="3354" max="3354" width="8.5546875" style="7" customWidth="1"/>
    <col min="3355" max="3355" width="6.44140625" style="7" customWidth="1"/>
    <col min="3356" max="3356" width="10.5546875" style="7" customWidth="1"/>
    <col min="3357" max="3357" width="6.109375" style="7" customWidth="1"/>
    <col min="3358" max="3358" width="11.88671875" style="7" customWidth="1"/>
    <col min="3359" max="3359" width="12.109375" style="7" customWidth="1"/>
    <col min="3360" max="3360" width="5.109375" style="7" customWidth="1"/>
    <col min="3361" max="3361" width="13.44140625" style="7" customWidth="1"/>
    <col min="3362" max="3362" width="11.5546875" style="7" customWidth="1"/>
    <col min="3363" max="3363" width="7.109375" style="7" customWidth="1"/>
    <col min="3364" max="3364" width="6" style="7" customWidth="1"/>
    <col min="3365" max="3365" width="9.33203125" style="7" customWidth="1"/>
    <col min="3366" max="3366" width="5.6640625" style="7" customWidth="1"/>
    <col min="3367" max="3367" width="6.5546875" style="7" customWidth="1"/>
    <col min="3368" max="3368" width="4" style="7" customWidth="1"/>
    <col min="3369" max="3369" width="7.6640625" style="7" customWidth="1"/>
    <col min="3370" max="3370" width="7.5546875" style="7" customWidth="1"/>
    <col min="3371" max="3371" width="5.109375" style="7" customWidth="1"/>
    <col min="3372" max="3372" width="13.44140625" style="7" customWidth="1"/>
    <col min="3373" max="3373" width="11.6640625" style="7" customWidth="1"/>
    <col min="3374" max="3374" width="11.44140625" style="7"/>
    <col min="3375" max="3375" width="7.44140625" style="7" customWidth="1"/>
    <col min="3376" max="3376" width="8.6640625" style="7" customWidth="1"/>
    <col min="3377" max="3377" width="6.44140625" style="7" customWidth="1"/>
    <col min="3378" max="3378" width="8.109375" style="7" customWidth="1"/>
    <col min="3379" max="3379" width="12.109375" style="7" customWidth="1"/>
    <col min="3380" max="3380" width="4.5546875" style="7" customWidth="1"/>
    <col min="3381" max="3381" width="14" style="7" customWidth="1"/>
    <col min="3382" max="3382" width="12.33203125" style="7" customWidth="1"/>
    <col min="3383" max="3383" width="7.6640625" style="7" customWidth="1"/>
    <col min="3384" max="3384" width="5.44140625" style="7" customWidth="1"/>
    <col min="3385" max="3385" width="6.88671875" style="7" customWidth="1"/>
    <col min="3386" max="3386" width="5.109375" style="7" customWidth="1"/>
    <col min="3387" max="3387" width="7.6640625" style="7" customWidth="1"/>
    <col min="3388" max="3388" width="5.88671875" style="7" customWidth="1"/>
    <col min="3389" max="3389" width="7" style="7" customWidth="1"/>
    <col min="3390" max="3390" width="8.6640625" style="7" customWidth="1"/>
    <col min="3391" max="3391" width="7.44140625" style="7" customWidth="1"/>
    <col min="3392" max="3392" width="14.44140625" style="7" customWidth="1"/>
    <col min="3393" max="3393" width="14.5546875" style="7" customWidth="1"/>
    <col min="3394" max="3397" width="11.44140625" style="7"/>
    <col min="3398" max="3398" width="6.44140625" style="7" customWidth="1"/>
    <col min="3399" max="3399" width="13.6640625" style="7" customWidth="1"/>
    <col min="3400" max="3400" width="11.88671875" style="7" customWidth="1"/>
    <col min="3401" max="3401" width="7" style="7" customWidth="1"/>
    <col min="3402" max="3402" width="3.88671875" style="7" customWidth="1"/>
    <col min="3403" max="3403" width="6.5546875" style="7" customWidth="1"/>
    <col min="3404" max="3404" width="5.109375" style="7" customWidth="1"/>
    <col min="3405" max="3405" width="8.6640625" style="7" customWidth="1"/>
    <col min="3406" max="3406" width="9.109375" style="7" customWidth="1"/>
    <col min="3407" max="3407" width="11.6640625" style="7" customWidth="1"/>
    <col min="3408" max="3584" width="11.44140625" style="7"/>
    <col min="3585" max="3585" width="4.88671875" style="7" customWidth="1"/>
    <col min="3586" max="3586" width="13.5546875" style="7" customWidth="1"/>
    <col min="3587" max="3587" width="12.5546875" style="7" customWidth="1"/>
    <col min="3588" max="3588" width="6.5546875" style="7" customWidth="1"/>
    <col min="3589" max="3589" width="4.33203125" style="7" customWidth="1"/>
    <col min="3590" max="3590" width="6.33203125" style="7" customWidth="1"/>
    <col min="3591" max="3591" width="5.6640625" style="7" customWidth="1"/>
    <col min="3592" max="3592" width="8" style="7" customWidth="1"/>
    <col min="3593" max="3593" width="5.6640625" style="7" customWidth="1"/>
    <col min="3594" max="3594" width="9.109375" style="7" customWidth="1"/>
    <col min="3595" max="3595" width="8.33203125" style="7" customWidth="1"/>
    <col min="3596" max="3596" width="5.44140625" style="7" customWidth="1"/>
    <col min="3597" max="3597" width="14.6640625" style="7" customWidth="1"/>
    <col min="3598" max="3598" width="11.88671875" style="7" customWidth="1"/>
    <col min="3599" max="3599" width="6.5546875" style="7" customWidth="1"/>
    <col min="3600" max="3600" width="6.109375" style="7" customWidth="1"/>
    <col min="3601" max="3601" width="6.88671875" style="7" customWidth="1"/>
    <col min="3602" max="3602" width="5" style="7" customWidth="1"/>
    <col min="3603" max="3603" width="7.109375" style="7" customWidth="1"/>
    <col min="3604" max="3604" width="5.6640625" style="7" customWidth="1"/>
    <col min="3605" max="3605" width="7.109375" style="7" customWidth="1"/>
    <col min="3606" max="3606" width="9.109375" style="7" customWidth="1"/>
    <col min="3607" max="3607" width="6" style="7" customWidth="1"/>
    <col min="3608" max="3608" width="13.109375" style="7" customWidth="1"/>
    <col min="3609" max="3609" width="12.109375" style="7" customWidth="1"/>
    <col min="3610" max="3610" width="8.5546875" style="7" customWidth="1"/>
    <col min="3611" max="3611" width="6.44140625" style="7" customWidth="1"/>
    <col min="3612" max="3612" width="10.5546875" style="7" customWidth="1"/>
    <col min="3613" max="3613" width="6.109375" style="7" customWidth="1"/>
    <col min="3614" max="3614" width="11.88671875" style="7" customWidth="1"/>
    <col min="3615" max="3615" width="12.109375" style="7" customWidth="1"/>
    <col min="3616" max="3616" width="5.109375" style="7" customWidth="1"/>
    <col min="3617" max="3617" width="13.44140625" style="7" customWidth="1"/>
    <col min="3618" max="3618" width="11.5546875" style="7" customWidth="1"/>
    <col min="3619" max="3619" width="7.109375" style="7" customWidth="1"/>
    <col min="3620" max="3620" width="6" style="7" customWidth="1"/>
    <col min="3621" max="3621" width="9.33203125" style="7" customWidth="1"/>
    <col min="3622" max="3622" width="5.6640625" style="7" customWidth="1"/>
    <col min="3623" max="3623" width="6.5546875" style="7" customWidth="1"/>
    <col min="3624" max="3624" width="4" style="7" customWidth="1"/>
    <col min="3625" max="3625" width="7.6640625" style="7" customWidth="1"/>
    <col min="3626" max="3626" width="7.5546875" style="7" customWidth="1"/>
    <col min="3627" max="3627" width="5.109375" style="7" customWidth="1"/>
    <col min="3628" max="3628" width="13.44140625" style="7" customWidth="1"/>
    <col min="3629" max="3629" width="11.6640625" style="7" customWidth="1"/>
    <col min="3630" max="3630" width="11.44140625" style="7"/>
    <col min="3631" max="3631" width="7.44140625" style="7" customWidth="1"/>
    <col min="3632" max="3632" width="8.6640625" style="7" customWidth="1"/>
    <col min="3633" max="3633" width="6.44140625" style="7" customWidth="1"/>
    <col min="3634" max="3634" width="8.109375" style="7" customWidth="1"/>
    <col min="3635" max="3635" width="12.109375" style="7" customWidth="1"/>
    <col min="3636" max="3636" width="4.5546875" style="7" customWidth="1"/>
    <col min="3637" max="3637" width="14" style="7" customWidth="1"/>
    <col min="3638" max="3638" width="12.33203125" style="7" customWidth="1"/>
    <col min="3639" max="3639" width="7.6640625" style="7" customWidth="1"/>
    <col min="3640" max="3640" width="5.44140625" style="7" customWidth="1"/>
    <col min="3641" max="3641" width="6.88671875" style="7" customWidth="1"/>
    <col min="3642" max="3642" width="5.109375" style="7" customWidth="1"/>
    <col min="3643" max="3643" width="7.6640625" style="7" customWidth="1"/>
    <col min="3644" max="3644" width="5.88671875" style="7" customWidth="1"/>
    <col min="3645" max="3645" width="7" style="7" customWidth="1"/>
    <col min="3646" max="3646" width="8.6640625" style="7" customWidth="1"/>
    <col min="3647" max="3647" width="7.44140625" style="7" customWidth="1"/>
    <col min="3648" max="3648" width="14.44140625" style="7" customWidth="1"/>
    <col min="3649" max="3649" width="14.5546875" style="7" customWidth="1"/>
    <col min="3650" max="3653" width="11.44140625" style="7"/>
    <col min="3654" max="3654" width="6.44140625" style="7" customWidth="1"/>
    <col min="3655" max="3655" width="13.6640625" style="7" customWidth="1"/>
    <col min="3656" max="3656" width="11.88671875" style="7" customWidth="1"/>
    <col min="3657" max="3657" width="7" style="7" customWidth="1"/>
    <col min="3658" max="3658" width="3.88671875" style="7" customWidth="1"/>
    <col min="3659" max="3659" width="6.5546875" style="7" customWidth="1"/>
    <col min="3660" max="3660" width="5.109375" style="7" customWidth="1"/>
    <col min="3661" max="3661" width="8.6640625" style="7" customWidth="1"/>
    <col min="3662" max="3662" width="9.109375" style="7" customWidth="1"/>
    <col min="3663" max="3663" width="11.6640625" style="7" customWidth="1"/>
    <col min="3664" max="3840" width="11.44140625" style="7"/>
    <col min="3841" max="3841" width="4.88671875" style="7" customWidth="1"/>
    <col min="3842" max="3842" width="13.5546875" style="7" customWidth="1"/>
    <col min="3843" max="3843" width="12.5546875" style="7" customWidth="1"/>
    <col min="3844" max="3844" width="6.5546875" style="7" customWidth="1"/>
    <col min="3845" max="3845" width="4.33203125" style="7" customWidth="1"/>
    <col min="3846" max="3846" width="6.33203125" style="7" customWidth="1"/>
    <col min="3847" max="3847" width="5.6640625" style="7" customWidth="1"/>
    <col min="3848" max="3848" width="8" style="7" customWidth="1"/>
    <col min="3849" max="3849" width="5.6640625" style="7" customWidth="1"/>
    <col min="3850" max="3850" width="9.109375" style="7" customWidth="1"/>
    <col min="3851" max="3851" width="8.33203125" style="7" customWidth="1"/>
    <col min="3852" max="3852" width="5.44140625" style="7" customWidth="1"/>
    <col min="3853" max="3853" width="14.6640625" style="7" customWidth="1"/>
    <col min="3854" max="3854" width="11.88671875" style="7" customWidth="1"/>
    <col min="3855" max="3855" width="6.5546875" style="7" customWidth="1"/>
    <col min="3856" max="3856" width="6.109375" style="7" customWidth="1"/>
    <col min="3857" max="3857" width="6.88671875" style="7" customWidth="1"/>
    <col min="3858" max="3858" width="5" style="7" customWidth="1"/>
    <col min="3859" max="3859" width="7.109375" style="7" customWidth="1"/>
    <col min="3860" max="3860" width="5.6640625" style="7" customWidth="1"/>
    <col min="3861" max="3861" width="7.109375" style="7" customWidth="1"/>
    <col min="3862" max="3862" width="9.109375" style="7" customWidth="1"/>
    <col min="3863" max="3863" width="6" style="7" customWidth="1"/>
    <col min="3864" max="3864" width="13.109375" style="7" customWidth="1"/>
    <col min="3865" max="3865" width="12.109375" style="7" customWidth="1"/>
    <col min="3866" max="3866" width="8.5546875" style="7" customWidth="1"/>
    <col min="3867" max="3867" width="6.44140625" style="7" customWidth="1"/>
    <col min="3868" max="3868" width="10.5546875" style="7" customWidth="1"/>
    <col min="3869" max="3869" width="6.109375" style="7" customWidth="1"/>
    <col min="3870" max="3870" width="11.88671875" style="7" customWidth="1"/>
    <col min="3871" max="3871" width="12.109375" style="7" customWidth="1"/>
    <col min="3872" max="3872" width="5.109375" style="7" customWidth="1"/>
    <col min="3873" max="3873" width="13.44140625" style="7" customWidth="1"/>
    <col min="3874" max="3874" width="11.5546875" style="7" customWidth="1"/>
    <col min="3875" max="3875" width="7.109375" style="7" customWidth="1"/>
    <col min="3876" max="3876" width="6" style="7" customWidth="1"/>
    <col min="3877" max="3877" width="9.33203125" style="7" customWidth="1"/>
    <col min="3878" max="3878" width="5.6640625" style="7" customWidth="1"/>
    <col min="3879" max="3879" width="6.5546875" style="7" customWidth="1"/>
    <col min="3880" max="3880" width="4" style="7" customWidth="1"/>
    <col min="3881" max="3881" width="7.6640625" style="7" customWidth="1"/>
    <col min="3882" max="3882" width="7.5546875" style="7" customWidth="1"/>
    <col min="3883" max="3883" width="5.109375" style="7" customWidth="1"/>
    <col min="3884" max="3884" width="13.44140625" style="7" customWidth="1"/>
    <col min="3885" max="3885" width="11.6640625" style="7" customWidth="1"/>
    <col min="3886" max="3886" width="11.44140625" style="7"/>
    <col min="3887" max="3887" width="7.44140625" style="7" customWidth="1"/>
    <col min="3888" max="3888" width="8.6640625" style="7" customWidth="1"/>
    <col min="3889" max="3889" width="6.44140625" style="7" customWidth="1"/>
    <col min="3890" max="3890" width="8.109375" style="7" customWidth="1"/>
    <col min="3891" max="3891" width="12.109375" style="7" customWidth="1"/>
    <col min="3892" max="3892" width="4.5546875" style="7" customWidth="1"/>
    <col min="3893" max="3893" width="14" style="7" customWidth="1"/>
    <col min="3894" max="3894" width="12.33203125" style="7" customWidth="1"/>
    <col min="3895" max="3895" width="7.6640625" style="7" customWidth="1"/>
    <col min="3896" max="3896" width="5.44140625" style="7" customWidth="1"/>
    <col min="3897" max="3897" width="6.88671875" style="7" customWidth="1"/>
    <col min="3898" max="3898" width="5.109375" style="7" customWidth="1"/>
    <col min="3899" max="3899" width="7.6640625" style="7" customWidth="1"/>
    <col min="3900" max="3900" width="5.88671875" style="7" customWidth="1"/>
    <col min="3901" max="3901" width="7" style="7" customWidth="1"/>
    <col min="3902" max="3902" width="8.6640625" style="7" customWidth="1"/>
    <col min="3903" max="3903" width="7.44140625" style="7" customWidth="1"/>
    <col min="3904" max="3904" width="14.44140625" style="7" customWidth="1"/>
    <col min="3905" max="3905" width="14.5546875" style="7" customWidth="1"/>
    <col min="3906" max="3909" width="11.44140625" style="7"/>
    <col min="3910" max="3910" width="6.44140625" style="7" customWidth="1"/>
    <col min="3911" max="3911" width="13.6640625" style="7" customWidth="1"/>
    <col min="3912" max="3912" width="11.88671875" style="7" customWidth="1"/>
    <col min="3913" max="3913" width="7" style="7" customWidth="1"/>
    <col min="3914" max="3914" width="3.88671875" style="7" customWidth="1"/>
    <col min="3915" max="3915" width="6.5546875" style="7" customWidth="1"/>
    <col min="3916" max="3916" width="5.109375" style="7" customWidth="1"/>
    <col min="3917" max="3917" width="8.6640625" style="7" customWidth="1"/>
    <col min="3918" max="3918" width="9.109375" style="7" customWidth="1"/>
    <col min="3919" max="3919" width="11.6640625" style="7" customWidth="1"/>
    <col min="3920" max="4096" width="11.44140625" style="7"/>
    <col min="4097" max="4097" width="4.88671875" style="7" customWidth="1"/>
    <col min="4098" max="4098" width="13.5546875" style="7" customWidth="1"/>
    <col min="4099" max="4099" width="12.5546875" style="7" customWidth="1"/>
    <col min="4100" max="4100" width="6.5546875" style="7" customWidth="1"/>
    <col min="4101" max="4101" width="4.33203125" style="7" customWidth="1"/>
    <col min="4102" max="4102" width="6.33203125" style="7" customWidth="1"/>
    <col min="4103" max="4103" width="5.6640625" style="7" customWidth="1"/>
    <col min="4104" max="4104" width="8" style="7" customWidth="1"/>
    <col min="4105" max="4105" width="5.6640625" style="7" customWidth="1"/>
    <col min="4106" max="4106" width="9.109375" style="7" customWidth="1"/>
    <col min="4107" max="4107" width="8.33203125" style="7" customWidth="1"/>
    <col min="4108" max="4108" width="5.44140625" style="7" customWidth="1"/>
    <col min="4109" max="4109" width="14.6640625" style="7" customWidth="1"/>
    <col min="4110" max="4110" width="11.88671875" style="7" customWidth="1"/>
    <col min="4111" max="4111" width="6.5546875" style="7" customWidth="1"/>
    <col min="4112" max="4112" width="6.109375" style="7" customWidth="1"/>
    <col min="4113" max="4113" width="6.88671875" style="7" customWidth="1"/>
    <col min="4114" max="4114" width="5" style="7" customWidth="1"/>
    <col min="4115" max="4115" width="7.109375" style="7" customWidth="1"/>
    <col min="4116" max="4116" width="5.6640625" style="7" customWidth="1"/>
    <col min="4117" max="4117" width="7.109375" style="7" customWidth="1"/>
    <col min="4118" max="4118" width="9.109375" style="7" customWidth="1"/>
    <col min="4119" max="4119" width="6" style="7" customWidth="1"/>
    <col min="4120" max="4120" width="13.109375" style="7" customWidth="1"/>
    <col min="4121" max="4121" width="12.109375" style="7" customWidth="1"/>
    <col min="4122" max="4122" width="8.5546875" style="7" customWidth="1"/>
    <col min="4123" max="4123" width="6.44140625" style="7" customWidth="1"/>
    <col min="4124" max="4124" width="10.5546875" style="7" customWidth="1"/>
    <col min="4125" max="4125" width="6.109375" style="7" customWidth="1"/>
    <col min="4126" max="4126" width="11.88671875" style="7" customWidth="1"/>
    <col min="4127" max="4127" width="12.109375" style="7" customWidth="1"/>
    <col min="4128" max="4128" width="5.109375" style="7" customWidth="1"/>
    <col min="4129" max="4129" width="13.44140625" style="7" customWidth="1"/>
    <col min="4130" max="4130" width="11.5546875" style="7" customWidth="1"/>
    <col min="4131" max="4131" width="7.109375" style="7" customWidth="1"/>
    <col min="4132" max="4132" width="6" style="7" customWidth="1"/>
    <col min="4133" max="4133" width="9.33203125" style="7" customWidth="1"/>
    <col min="4134" max="4134" width="5.6640625" style="7" customWidth="1"/>
    <col min="4135" max="4135" width="6.5546875" style="7" customWidth="1"/>
    <col min="4136" max="4136" width="4" style="7" customWidth="1"/>
    <col min="4137" max="4137" width="7.6640625" style="7" customWidth="1"/>
    <col min="4138" max="4138" width="7.5546875" style="7" customWidth="1"/>
    <col min="4139" max="4139" width="5.109375" style="7" customWidth="1"/>
    <col min="4140" max="4140" width="13.44140625" style="7" customWidth="1"/>
    <col min="4141" max="4141" width="11.6640625" style="7" customWidth="1"/>
    <col min="4142" max="4142" width="11.44140625" style="7"/>
    <col min="4143" max="4143" width="7.44140625" style="7" customWidth="1"/>
    <col min="4144" max="4144" width="8.6640625" style="7" customWidth="1"/>
    <col min="4145" max="4145" width="6.44140625" style="7" customWidth="1"/>
    <col min="4146" max="4146" width="8.109375" style="7" customWidth="1"/>
    <col min="4147" max="4147" width="12.109375" style="7" customWidth="1"/>
    <col min="4148" max="4148" width="4.5546875" style="7" customWidth="1"/>
    <col min="4149" max="4149" width="14" style="7" customWidth="1"/>
    <col min="4150" max="4150" width="12.33203125" style="7" customWidth="1"/>
    <col min="4151" max="4151" width="7.6640625" style="7" customWidth="1"/>
    <col min="4152" max="4152" width="5.44140625" style="7" customWidth="1"/>
    <col min="4153" max="4153" width="6.88671875" style="7" customWidth="1"/>
    <col min="4154" max="4154" width="5.109375" style="7" customWidth="1"/>
    <col min="4155" max="4155" width="7.6640625" style="7" customWidth="1"/>
    <col min="4156" max="4156" width="5.88671875" style="7" customWidth="1"/>
    <col min="4157" max="4157" width="7" style="7" customWidth="1"/>
    <col min="4158" max="4158" width="8.6640625" style="7" customWidth="1"/>
    <col min="4159" max="4159" width="7.44140625" style="7" customWidth="1"/>
    <col min="4160" max="4160" width="14.44140625" style="7" customWidth="1"/>
    <col min="4161" max="4161" width="14.5546875" style="7" customWidth="1"/>
    <col min="4162" max="4165" width="11.44140625" style="7"/>
    <col min="4166" max="4166" width="6.44140625" style="7" customWidth="1"/>
    <col min="4167" max="4167" width="13.6640625" style="7" customWidth="1"/>
    <col min="4168" max="4168" width="11.88671875" style="7" customWidth="1"/>
    <col min="4169" max="4169" width="7" style="7" customWidth="1"/>
    <col min="4170" max="4170" width="3.88671875" style="7" customWidth="1"/>
    <col min="4171" max="4171" width="6.5546875" style="7" customWidth="1"/>
    <col min="4172" max="4172" width="5.109375" style="7" customWidth="1"/>
    <col min="4173" max="4173" width="8.6640625" style="7" customWidth="1"/>
    <col min="4174" max="4174" width="9.109375" style="7" customWidth="1"/>
    <col min="4175" max="4175" width="11.6640625" style="7" customWidth="1"/>
    <col min="4176" max="4352" width="11.44140625" style="7"/>
    <col min="4353" max="4353" width="4.88671875" style="7" customWidth="1"/>
    <col min="4354" max="4354" width="13.5546875" style="7" customWidth="1"/>
    <col min="4355" max="4355" width="12.5546875" style="7" customWidth="1"/>
    <col min="4356" max="4356" width="6.5546875" style="7" customWidth="1"/>
    <col min="4357" max="4357" width="4.33203125" style="7" customWidth="1"/>
    <col min="4358" max="4358" width="6.33203125" style="7" customWidth="1"/>
    <col min="4359" max="4359" width="5.6640625" style="7" customWidth="1"/>
    <col min="4360" max="4360" width="8" style="7" customWidth="1"/>
    <col min="4361" max="4361" width="5.6640625" style="7" customWidth="1"/>
    <col min="4362" max="4362" width="9.109375" style="7" customWidth="1"/>
    <col min="4363" max="4363" width="8.33203125" style="7" customWidth="1"/>
    <col min="4364" max="4364" width="5.44140625" style="7" customWidth="1"/>
    <col min="4365" max="4365" width="14.6640625" style="7" customWidth="1"/>
    <col min="4366" max="4366" width="11.88671875" style="7" customWidth="1"/>
    <col min="4367" max="4367" width="6.5546875" style="7" customWidth="1"/>
    <col min="4368" max="4368" width="6.109375" style="7" customWidth="1"/>
    <col min="4369" max="4369" width="6.88671875" style="7" customWidth="1"/>
    <col min="4370" max="4370" width="5" style="7" customWidth="1"/>
    <col min="4371" max="4371" width="7.109375" style="7" customWidth="1"/>
    <col min="4372" max="4372" width="5.6640625" style="7" customWidth="1"/>
    <col min="4373" max="4373" width="7.109375" style="7" customWidth="1"/>
    <col min="4374" max="4374" width="9.109375" style="7" customWidth="1"/>
    <col min="4375" max="4375" width="6" style="7" customWidth="1"/>
    <col min="4376" max="4376" width="13.109375" style="7" customWidth="1"/>
    <col min="4377" max="4377" width="12.109375" style="7" customWidth="1"/>
    <col min="4378" max="4378" width="8.5546875" style="7" customWidth="1"/>
    <col min="4379" max="4379" width="6.44140625" style="7" customWidth="1"/>
    <col min="4380" max="4380" width="10.5546875" style="7" customWidth="1"/>
    <col min="4381" max="4381" width="6.109375" style="7" customWidth="1"/>
    <col min="4382" max="4382" width="11.88671875" style="7" customWidth="1"/>
    <col min="4383" max="4383" width="12.109375" style="7" customWidth="1"/>
    <col min="4384" max="4384" width="5.109375" style="7" customWidth="1"/>
    <col min="4385" max="4385" width="13.44140625" style="7" customWidth="1"/>
    <col min="4386" max="4386" width="11.5546875" style="7" customWidth="1"/>
    <col min="4387" max="4387" width="7.109375" style="7" customWidth="1"/>
    <col min="4388" max="4388" width="6" style="7" customWidth="1"/>
    <col min="4389" max="4389" width="9.33203125" style="7" customWidth="1"/>
    <col min="4390" max="4390" width="5.6640625" style="7" customWidth="1"/>
    <col min="4391" max="4391" width="6.5546875" style="7" customWidth="1"/>
    <col min="4392" max="4392" width="4" style="7" customWidth="1"/>
    <col min="4393" max="4393" width="7.6640625" style="7" customWidth="1"/>
    <col min="4394" max="4394" width="7.5546875" style="7" customWidth="1"/>
    <col min="4395" max="4395" width="5.109375" style="7" customWidth="1"/>
    <col min="4396" max="4396" width="13.44140625" style="7" customWidth="1"/>
    <col min="4397" max="4397" width="11.6640625" style="7" customWidth="1"/>
    <col min="4398" max="4398" width="11.44140625" style="7"/>
    <col min="4399" max="4399" width="7.44140625" style="7" customWidth="1"/>
    <col min="4400" max="4400" width="8.6640625" style="7" customWidth="1"/>
    <col min="4401" max="4401" width="6.44140625" style="7" customWidth="1"/>
    <col min="4402" max="4402" width="8.109375" style="7" customWidth="1"/>
    <col min="4403" max="4403" width="12.109375" style="7" customWidth="1"/>
    <col min="4404" max="4404" width="4.5546875" style="7" customWidth="1"/>
    <col min="4405" max="4405" width="14" style="7" customWidth="1"/>
    <col min="4406" max="4406" width="12.33203125" style="7" customWidth="1"/>
    <col min="4407" max="4407" width="7.6640625" style="7" customWidth="1"/>
    <col min="4408" max="4408" width="5.44140625" style="7" customWidth="1"/>
    <col min="4409" max="4409" width="6.88671875" style="7" customWidth="1"/>
    <col min="4410" max="4410" width="5.109375" style="7" customWidth="1"/>
    <col min="4411" max="4411" width="7.6640625" style="7" customWidth="1"/>
    <col min="4412" max="4412" width="5.88671875" style="7" customWidth="1"/>
    <col min="4413" max="4413" width="7" style="7" customWidth="1"/>
    <col min="4414" max="4414" width="8.6640625" style="7" customWidth="1"/>
    <col min="4415" max="4415" width="7.44140625" style="7" customWidth="1"/>
    <col min="4416" max="4416" width="14.44140625" style="7" customWidth="1"/>
    <col min="4417" max="4417" width="14.5546875" style="7" customWidth="1"/>
    <col min="4418" max="4421" width="11.44140625" style="7"/>
    <col min="4422" max="4422" width="6.44140625" style="7" customWidth="1"/>
    <col min="4423" max="4423" width="13.6640625" style="7" customWidth="1"/>
    <col min="4424" max="4424" width="11.88671875" style="7" customWidth="1"/>
    <col min="4425" max="4425" width="7" style="7" customWidth="1"/>
    <col min="4426" max="4426" width="3.88671875" style="7" customWidth="1"/>
    <col min="4427" max="4427" width="6.5546875" style="7" customWidth="1"/>
    <col min="4428" max="4428" width="5.109375" style="7" customWidth="1"/>
    <col min="4429" max="4429" width="8.6640625" style="7" customWidth="1"/>
    <col min="4430" max="4430" width="9.109375" style="7" customWidth="1"/>
    <col min="4431" max="4431" width="11.6640625" style="7" customWidth="1"/>
    <col min="4432" max="4608" width="11.44140625" style="7"/>
    <col min="4609" max="4609" width="4.88671875" style="7" customWidth="1"/>
    <col min="4610" max="4610" width="13.5546875" style="7" customWidth="1"/>
    <col min="4611" max="4611" width="12.5546875" style="7" customWidth="1"/>
    <col min="4612" max="4612" width="6.5546875" style="7" customWidth="1"/>
    <col min="4613" max="4613" width="4.33203125" style="7" customWidth="1"/>
    <col min="4614" max="4614" width="6.33203125" style="7" customWidth="1"/>
    <col min="4615" max="4615" width="5.6640625" style="7" customWidth="1"/>
    <col min="4616" max="4616" width="8" style="7" customWidth="1"/>
    <col min="4617" max="4617" width="5.6640625" style="7" customWidth="1"/>
    <col min="4618" max="4618" width="9.109375" style="7" customWidth="1"/>
    <col min="4619" max="4619" width="8.33203125" style="7" customWidth="1"/>
    <col min="4620" max="4620" width="5.44140625" style="7" customWidth="1"/>
    <col min="4621" max="4621" width="14.6640625" style="7" customWidth="1"/>
    <col min="4622" max="4622" width="11.88671875" style="7" customWidth="1"/>
    <col min="4623" max="4623" width="6.5546875" style="7" customWidth="1"/>
    <col min="4624" max="4624" width="6.109375" style="7" customWidth="1"/>
    <col min="4625" max="4625" width="6.88671875" style="7" customWidth="1"/>
    <col min="4626" max="4626" width="5" style="7" customWidth="1"/>
    <col min="4627" max="4627" width="7.109375" style="7" customWidth="1"/>
    <col min="4628" max="4628" width="5.6640625" style="7" customWidth="1"/>
    <col min="4629" max="4629" width="7.109375" style="7" customWidth="1"/>
    <col min="4630" max="4630" width="9.109375" style="7" customWidth="1"/>
    <col min="4631" max="4631" width="6" style="7" customWidth="1"/>
    <col min="4632" max="4632" width="13.109375" style="7" customWidth="1"/>
    <col min="4633" max="4633" width="12.109375" style="7" customWidth="1"/>
    <col min="4634" max="4634" width="8.5546875" style="7" customWidth="1"/>
    <col min="4635" max="4635" width="6.44140625" style="7" customWidth="1"/>
    <col min="4636" max="4636" width="10.5546875" style="7" customWidth="1"/>
    <col min="4637" max="4637" width="6.109375" style="7" customWidth="1"/>
    <col min="4638" max="4638" width="11.88671875" style="7" customWidth="1"/>
    <col min="4639" max="4639" width="12.109375" style="7" customWidth="1"/>
    <col min="4640" max="4640" width="5.109375" style="7" customWidth="1"/>
    <col min="4641" max="4641" width="13.44140625" style="7" customWidth="1"/>
    <col min="4642" max="4642" width="11.5546875" style="7" customWidth="1"/>
    <col min="4643" max="4643" width="7.109375" style="7" customWidth="1"/>
    <col min="4644" max="4644" width="6" style="7" customWidth="1"/>
    <col min="4645" max="4645" width="9.33203125" style="7" customWidth="1"/>
    <col min="4646" max="4646" width="5.6640625" style="7" customWidth="1"/>
    <col min="4647" max="4647" width="6.5546875" style="7" customWidth="1"/>
    <col min="4648" max="4648" width="4" style="7" customWidth="1"/>
    <col min="4649" max="4649" width="7.6640625" style="7" customWidth="1"/>
    <col min="4650" max="4650" width="7.5546875" style="7" customWidth="1"/>
    <col min="4651" max="4651" width="5.109375" style="7" customWidth="1"/>
    <col min="4652" max="4652" width="13.44140625" style="7" customWidth="1"/>
    <col min="4653" max="4653" width="11.6640625" style="7" customWidth="1"/>
    <col min="4654" max="4654" width="11.44140625" style="7"/>
    <col min="4655" max="4655" width="7.44140625" style="7" customWidth="1"/>
    <col min="4656" max="4656" width="8.6640625" style="7" customWidth="1"/>
    <col min="4657" max="4657" width="6.44140625" style="7" customWidth="1"/>
    <col min="4658" max="4658" width="8.109375" style="7" customWidth="1"/>
    <col min="4659" max="4659" width="12.109375" style="7" customWidth="1"/>
    <col min="4660" max="4660" width="4.5546875" style="7" customWidth="1"/>
    <col min="4661" max="4661" width="14" style="7" customWidth="1"/>
    <col min="4662" max="4662" width="12.33203125" style="7" customWidth="1"/>
    <col min="4663" max="4663" width="7.6640625" style="7" customWidth="1"/>
    <col min="4664" max="4664" width="5.44140625" style="7" customWidth="1"/>
    <col min="4665" max="4665" width="6.88671875" style="7" customWidth="1"/>
    <col min="4666" max="4666" width="5.109375" style="7" customWidth="1"/>
    <col min="4667" max="4667" width="7.6640625" style="7" customWidth="1"/>
    <col min="4668" max="4668" width="5.88671875" style="7" customWidth="1"/>
    <col min="4669" max="4669" width="7" style="7" customWidth="1"/>
    <col min="4670" max="4670" width="8.6640625" style="7" customWidth="1"/>
    <col min="4671" max="4671" width="7.44140625" style="7" customWidth="1"/>
    <col min="4672" max="4672" width="14.44140625" style="7" customWidth="1"/>
    <col min="4673" max="4673" width="14.5546875" style="7" customWidth="1"/>
    <col min="4674" max="4677" width="11.44140625" style="7"/>
    <col min="4678" max="4678" width="6.44140625" style="7" customWidth="1"/>
    <col min="4679" max="4679" width="13.6640625" style="7" customWidth="1"/>
    <col min="4680" max="4680" width="11.88671875" style="7" customWidth="1"/>
    <col min="4681" max="4681" width="7" style="7" customWidth="1"/>
    <col min="4682" max="4682" width="3.88671875" style="7" customWidth="1"/>
    <col min="4683" max="4683" width="6.5546875" style="7" customWidth="1"/>
    <col min="4684" max="4684" width="5.109375" style="7" customWidth="1"/>
    <col min="4685" max="4685" width="8.6640625" style="7" customWidth="1"/>
    <col min="4686" max="4686" width="9.109375" style="7" customWidth="1"/>
    <col min="4687" max="4687" width="11.6640625" style="7" customWidth="1"/>
    <col min="4688" max="4864" width="11.44140625" style="7"/>
    <col min="4865" max="4865" width="4.88671875" style="7" customWidth="1"/>
    <col min="4866" max="4866" width="13.5546875" style="7" customWidth="1"/>
    <col min="4867" max="4867" width="12.5546875" style="7" customWidth="1"/>
    <col min="4868" max="4868" width="6.5546875" style="7" customWidth="1"/>
    <col min="4869" max="4869" width="4.33203125" style="7" customWidth="1"/>
    <col min="4870" max="4870" width="6.33203125" style="7" customWidth="1"/>
    <col min="4871" max="4871" width="5.6640625" style="7" customWidth="1"/>
    <col min="4872" max="4872" width="8" style="7" customWidth="1"/>
    <col min="4873" max="4873" width="5.6640625" style="7" customWidth="1"/>
    <col min="4874" max="4874" width="9.109375" style="7" customWidth="1"/>
    <col min="4875" max="4875" width="8.33203125" style="7" customWidth="1"/>
    <col min="4876" max="4876" width="5.44140625" style="7" customWidth="1"/>
    <col min="4877" max="4877" width="14.6640625" style="7" customWidth="1"/>
    <col min="4878" max="4878" width="11.88671875" style="7" customWidth="1"/>
    <col min="4879" max="4879" width="6.5546875" style="7" customWidth="1"/>
    <col min="4880" max="4880" width="6.109375" style="7" customWidth="1"/>
    <col min="4881" max="4881" width="6.88671875" style="7" customWidth="1"/>
    <col min="4882" max="4882" width="5" style="7" customWidth="1"/>
    <col min="4883" max="4883" width="7.109375" style="7" customWidth="1"/>
    <col min="4884" max="4884" width="5.6640625" style="7" customWidth="1"/>
    <col min="4885" max="4885" width="7.109375" style="7" customWidth="1"/>
    <col min="4886" max="4886" width="9.109375" style="7" customWidth="1"/>
    <col min="4887" max="4887" width="6" style="7" customWidth="1"/>
    <col min="4888" max="4888" width="13.109375" style="7" customWidth="1"/>
    <col min="4889" max="4889" width="12.109375" style="7" customWidth="1"/>
    <col min="4890" max="4890" width="8.5546875" style="7" customWidth="1"/>
    <col min="4891" max="4891" width="6.44140625" style="7" customWidth="1"/>
    <col min="4892" max="4892" width="10.5546875" style="7" customWidth="1"/>
    <col min="4893" max="4893" width="6.109375" style="7" customWidth="1"/>
    <col min="4894" max="4894" width="11.88671875" style="7" customWidth="1"/>
    <col min="4895" max="4895" width="12.109375" style="7" customWidth="1"/>
    <col min="4896" max="4896" width="5.109375" style="7" customWidth="1"/>
    <col min="4897" max="4897" width="13.44140625" style="7" customWidth="1"/>
    <col min="4898" max="4898" width="11.5546875" style="7" customWidth="1"/>
    <col min="4899" max="4899" width="7.109375" style="7" customWidth="1"/>
    <col min="4900" max="4900" width="6" style="7" customWidth="1"/>
    <col min="4901" max="4901" width="9.33203125" style="7" customWidth="1"/>
    <col min="4902" max="4902" width="5.6640625" style="7" customWidth="1"/>
    <col min="4903" max="4903" width="6.5546875" style="7" customWidth="1"/>
    <col min="4904" max="4904" width="4" style="7" customWidth="1"/>
    <col min="4905" max="4905" width="7.6640625" style="7" customWidth="1"/>
    <col min="4906" max="4906" width="7.5546875" style="7" customWidth="1"/>
    <col min="4907" max="4907" width="5.109375" style="7" customWidth="1"/>
    <col min="4908" max="4908" width="13.44140625" style="7" customWidth="1"/>
    <col min="4909" max="4909" width="11.6640625" style="7" customWidth="1"/>
    <col min="4910" max="4910" width="11.44140625" style="7"/>
    <col min="4911" max="4911" width="7.44140625" style="7" customWidth="1"/>
    <col min="4912" max="4912" width="8.6640625" style="7" customWidth="1"/>
    <col min="4913" max="4913" width="6.44140625" style="7" customWidth="1"/>
    <col min="4914" max="4914" width="8.109375" style="7" customWidth="1"/>
    <col min="4915" max="4915" width="12.109375" style="7" customWidth="1"/>
    <col min="4916" max="4916" width="4.5546875" style="7" customWidth="1"/>
    <col min="4917" max="4917" width="14" style="7" customWidth="1"/>
    <col min="4918" max="4918" width="12.33203125" style="7" customWidth="1"/>
    <col min="4919" max="4919" width="7.6640625" style="7" customWidth="1"/>
    <col min="4920" max="4920" width="5.44140625" style="7" customWidth="1"/>
    <col min="4921" max="4921" width="6.88671875" style="7" customWidth="1"/>
    <col min="4922" max="4922" width="5.109375" style="7" customWidth="1"/>
    <col min="4923" max="4923" width="7.6640625" style="7" customWidth="1"/>
    <col min="4924" max="4924" width="5.88671875" style="7" customWidth="1"/>
    <col min="4925" max="4925" width="7" style="7" customWidth="1"/>
    <col min="4926" max="4926" width="8.6640625" style="7" customWidth="1"/>
    <col min="4927" max="4927" width="7.44140625" style="7" customWidth="1"/>
    <col min="4928" max="4928" width="14.44140625" style="7" customWidth="1"/>
    <col min="4929" max="4929" width="14.5546875" style="7" customWidth="1"/>
    <col min="4930" max="4933" width="11.44140625" style="7"/>
    <col min="4934" max="4934" width="6.44140625" style="7" customWidth="1"/>
    <col min="4935" max="4935" width="13.6640625" style="7" customWidth="1"/>
    <col min="4936" max="4936" width="11.88671875" style="7" customWidth="1"/>
    <col min="4937" max="4937" width="7" style="7" customWidth="1"/>
    <col min="4938" max="4938" width="3.88671875" style="7" customWidth="1"/>
    <col min="4939" max="4939" width="6.5546875" style="7" customWidth="1"/>
    <col min="4940" max="4940" width="5.109375" style="7" customWidth="1"/>
    <col min="4941" max="4941" width="8.6640625" style="7" customWidth="1"/>
    <col min="4942" max="4942" width="9.109375" style="7" customWidth="1"/>
    <col min="4943" max="4943" width="11.6640625" style="7" customWidth="1"/>
    <col min="4944" max="5120" width="11.44140625" style="7"/>
    <col min="5121" max="5121" width="4.88671875" style="7" customWidth="1"/>
    <col min="5122" max="5122" width="13.5546875" style="7" customWidth="1"/>
    <col min="5123" max="5123" width="12.5546875" style="7" customWidth="1"/>
    <col min="5124" max="5124" width="6.5546875" style="7" customWidth="1"/>
    <col min="5125" max="5125" width="4.33203125" style="7" customWidth="1"/>
    <col min="5126" max="5126" width="6.33203125" style="7" customWidth="1"/>
    <col min="5127" max="5127" width="5.6640625" style="7" customWidth="1"/>
    <col min="5128" max="5128" width="8" style="7" customWidth="1"/>
    <col min="5129" max="5129" width="5.6640625" style="7" customWidth="1"/>
    <col min="5130" max="5130" width="9.109375" style="7" customWidth="1"/>
    <col min="5131" max="5131" width="8.33203125" style="7" customWidth="1"/>
    <col min="5132" max="5132" width="5.44140625" style="7" customWidth="1"/>
    <col min="5133" max="5133" width="14.6640625" style="7" customWidth="1"/>
    <col min="5134" max="5134" width="11.88671875" style="7" customWidth="1"/>
    <col min="5135" max="5135" width="6.5546875" style="7" customWidth="1"/>
    <col min="5136" max="5136" width="6.109375" style="7" customWidth="1"/>
    <col min="5137" max="5137" width="6.88671875" style="7" customWidth="1"/>
    <col min="5138" max="5138" width="5" style="7" customWidth="1"/>
    <col min="5139" max="5139" width="7.109375" style="7" customWidth="1"/>
    <col min="5140" max="5140" width="5.6640625" style="7" customWidth="1"/>
    <col min="5141" max="5141" width="7.109375" style="7" customWidth="1"/>
    <col min="5142" max="5142" width="9.109375" style="7" customWidth="1"/>
    <col min="5143" max="5143" width="6" style="7" customWidth="1"/>
    <col min="5144" max="5144" width="13.109375" style="7" customWidth="1"/>
    <col min="5145" max="5145" width="12.109375" style="7" customWidth="1"/>
    <col min="5146" max="5146" width="8.5546875" style="7" customWidth="1"/>
    <col min="5147" max="5147" width="6.44140625" style="7" customWidth="1"/>
    <col min="5148" max="5148" width="10.5546875" style="7" customWidth="1"/>
    <col min="5149" max="5149" width="6.109375" style="7" customWidth="1"/>
    <col min="5150" max="5150" width="11.88671875" style="7" customWidth="1"/>
    <col min="5151" max="5151" width="12.109375" style="7" customWidth="1"/>
    <col min="5152" max="5152" width="5.109375" style="7" customWidth="1"/>
    <col min="5153" max="5153" width="13.44140625" style="7" customWidth="1"/>
    <col min="5154" max="5154" width="11.5546875" style="7" customWidth="1"/>
    <col min="5155" max="5155" width="7.109375" style="7" customWidth="1"/>
    <col min="5156" max="5156" width="6" style="7" customWidth="1"/>
    <col min="5157" max="5157" width="9.33203125" style="7" customWidth="1"/>
    <col min="5158" max="5158" width="5.6640625" style="7" customWidth="1"/>
    <col min="5159" max="5159" width="6.5546875" style="7" customWidth="1"/>
    <col min="5160" max="5160" width="4" style="7" customWidth="1"/>
    <col min="5161" max="5161" width="7.6640625" style="7" customWidth="1"/>
    <col min="5162" max="5162" width="7.5546875" style="7" customWidth="1"/>
    <col min="5163" max="5163" width="5.109375" style="7" customWidth="1"/>
    <col min="5164" max="5164" width="13.44140625" style="7" customWidth="1"/>
    <col min="5165" max="5165" width="11.6640625" style="7" customWidth="1"/>
    <col min="5166" max="5166" width="11.44140625" style="7"/>
    <col min="5167" max="5167" width="7.44140625" style="7" customWidth="1"/>
    <col min="5168" max="5168" width="8.6640625" style="7" customWidth="1"/>
    <col min="5169" max="5169" width="6.44140625" style="7" customWidth="1"/>
    <col min="5170" max="5170" width="8.109375" style="7" customWidth="1"/>
    <col min="5171" max="5171" width="12.109375" style="7" customWidth="1"/>
    <col min="5172" max="5172" width="4.5546875" style="7" customWidth="1"/>
    <col min="5173" max="5173" width="14" style="7" customWidth="1"/>
    <col min="5174" max="5174" width="12.33203125" style="7" customWidth="1"/>
    <col min="5175" max="5175" width="7.6640625" style="7" customWidth="1"/>
    <col min="5176" max="5176" width="5.44140625" style="7" customWidth="1"/>
    <col min="5177" max="5177" width="6.88671875" style="7" customWidth="1"/>
    <col min="5178" max="5178" width="5.109375" style="7" customWidth="1"/>
    <col min="5179" max="5179" width="7.6640625" style="7" customWidth="1"/>
    <col min="5180" max="5180" width="5.88671875" style="7" customWidth="1"/>
    <col min="5181" max="5181" width="7" style="7" customWidth="1"/>
    <col min="5182" max="5182" width="8.6640625" style="7" customWidth="1"/>
    <col min="5183" max="5183" width="7.44140625" style="7" customWidth="1"/>
    <col min="5184" max="5184" width="14.44140625" style="7" customWidth="1"/>
    <col min="5185" max="5185" width="14.5546875" style="7" customWidth="1"/>
    <col min="5186" max="5189" width="11.44140625" style="7"/>
    <col min="5190" max="5190" width="6.44140625" style="7" customWidth="1"/>
    <col min="5191" max="5191" width="13.6640625" style="7" customWidth="1"/>
    <col min="5192" max="5192" width="11.88671875" style="7" customWidth="1"/>
    <col min="5193" max="5193" width="7" style="7" customWidth="1"/>
    <col min="5194" max="5194" width="3.88671875" style="7" customWidth="1"/>
    <col min="5195" max="5195" width="6.5546875" style="7" customWidth="1"/>
    <col min="5196" max="5196" width="5.109375" style="7" customWidth="1"/>
    <col min="5197" max="5197" width="8.6640625" style="7" customWidth="1"/>
    <col min="5198" max="5198" width="9.109375" style="7" customWidth="1"/>
    <col min="5199" max="5199" width="11.6640625" style="7" customWidth="1"/>
    <col min="5200" max="5376" width="11.44140625" style="7"/>
    <col min="5377" max="5377" width="4.88671875" style="7" customWidth="1"/>
    <col min="5378" max="5378" width="13.5546875" style="7" customWidth="1"/>
    <col min="5379" max="5379" width="12.5546875" style="7" customWidth="1"/>
    <col min="5380" max="5380" width="6.5546875" style="7" customWidth="1"/>
    <col min="5381" max="5381" width="4.33203125" style="7" customWidth="1"/>
    <col min="5382" max="5382" width="6.33203125" style="7" customWidth="1"/>
    <col min="5383" max="5383" width="5.6640625" style="7" customWidth="1"/>
    <col min="5384" max="5384" width="8" style="7" customWidth="1"/>
    <col min="5385" max="5385" width="5.6640625" style="7" customWidth="1"/>
    <col min="5386" max="5386" width="9.109375" style="7" customWidth="1"/>
    <col min="5387" max="5387" width="8.33203125" style="7" customWidth="1"/>
    <col min="5388" max="5388" width="5.44140625" style="7" customWidth="1"/>
    <col min="5389" max="5389" width="14.6640625" style="7" customWidth="1"/>
    <col min="5390" max="5390" width="11.88671875" style="7" customWidth="1"/>
    <col min="5391" max="5391" width="6.5546875" style="7" customWidth="1"/>
    <col min="5392" max="5392" width="6.109375" style="7" customWidth="1"/>
    <col min="5393" max="5393" width="6.88671875" style="7" customWidth="1"/>
    <col min="5394" max="5394" width="5" style="7" customWidth="1"/>
    <col min="5395" max="5395" width="7.109375" style="7" customWidth="1"/>
    <col min="5396" max="5396" width="5.6640625" style="7" customWidth="1"/>
    <col min="5397" max="5397" width="7.109375" style="7" customWidth="1"/>
    <col min="5398" max="5398" width="9.109375" style="7" customWidth="1"/>
    <col min="5399" max="5399" width="6" style="7" customWidth="1"/>
    <col min="5400" max="5400" width="13.109375" style="7" customWidth="1"/>
    <col min="5401" max="5401" width="12.109375" style="7" customWidth="1"/>
    <col min="5402" max="5402" width="8.5546875" style="7" customWidth="1"/>
    <col min="5403" max="5403" width="6.44140625" style="7" customWidth="1"/>
    <col min="5404" max="5404" width="10.5546875" style="7" customWidth="1"/>
    <col min="5405" max="5405" width="6.109375" style="7" customWidth="1"/>
    <col min="5406" max="5406" width="11.88671875" style="7" customWidth="1"/>
    <col min="5407" max="5407" width="12.109375" style="7" customWidth="1"/>
    <col min="5408" max="5408" width="5.109375" style="7" customWidth="1"/>
    <col min="5409" max="5409" width="13.44140625" style="7" customWidth="1"/>
    <col min="5410" max="5410" width="11.5546875" style="7" customWidth="1"/>
    <col min="5411" max="5411" width="7.109375" style="7" customWidth="1"/>
    <col min="5412" max="5412" width="6" style="7" customWidth="1"/>
    <col min="5413" max="5413" width="9.33203125" style="7" customWidth="1"/>
    <col min="5414" max="5414" width="5.6640625" style="7" customWidth="1"/>
    <col min="5415" max="5415" width="6.5546875" style="7" customWidth="1"/>
    <col min="5416" max="5416" width="4" style="7" customWidth="1"/>
    <col min="5417" max="5417" width="7.6640625" style="7" customWidth="1"/>
    <col min="5418" max="5418" width="7.5546875" style="7" customWidth="1"/>
    <col min="5419" max="5419" width="5.109375" style="7" customWidth="1"/>
    <col min="5420" max="5420" width="13.44140625" style="7" customWidth="1"/>
    <col min="5421" max="5421" width="11.6640625" style="7" customWidth="1"/>
    <col min="5422" max="5422" width="11.44140625" style="7"/>
    <col min="5423" max="5423" width="7.44140625" style="7" customWidth="1"/>
    <col min="5424" max="5424" width="8.6640625" style="7" customWidth="1"/>
    <col min="5425" max="5425" width="6.44140625" style="7" customWidth="1"/>
    <col min="5426" max="5426" width="8.109375" style="7" customWidth="1"/>
    <col min="5427" max="5427" width="12.109375" style="7" customWidth="1"/>
    <col min="5428" max="5428" width="4.5546875" style="7" customWidth="1"/>
    <col min="5429" max="5429" width="14" style="7" customWidth="1"/>
    <col min="5430" max="5430" width="12.33203125" style="7" customWidth="1"/>
    <col min="5431" max="5431" width="7.6640625" style="7" customWidth="1"/>
    <col min="5432" max="5432" width="5.44140625" style="7" customWidth="1"/>
    <col min="5433" max="5433" width="6.88671875" style="7" customWidth="1"/>
    <col min="5434" max="5434" width="5.109375" style="7" customWidth="1"/>
    <col min="5435" max="5435" width="7.6640625" style="7" customWidth="1"/>
    <col min="5436" max="5436" width="5.88671875" style="7" customWidth="1"/>
    <col min="5437" max="5437" width="7" style="7" customWidth="1"/>
    <col min="5438" max="5438" width="8.6640625" style="7" customWidth="1"/>
    <col min="5439" max="5439" width="7.44140625" style="7" customWidth="1"/>
    <col min="5440" max="5440" width="14.44140625" style="7" customWidth="1"/>
    <col min="5441" max="5441" width="14.5546875" style="7" customWidth="1"/>
    <col min="5442" max="5445" width="11.44140625" style="7"/>
    <col min="5446" max="5446" width="6.44140625" style="7" customWidth="1"/>
    <col min="5447" max="5447" width="13.6640625" style="7" customWidth="1"/>
    <col min="5448" max="5448" width="11.88671875" style="7" customWidth="1"/>
    <col min="5449" max="5449" width="7" style="7" customWidth="1"/>
    <col min="5450" max="5450" width="3.88671875" style="7" customWidth="1"/>
    <col min="5451" max="5451" width="6.5546875" style="7" customWidth="1"/>
    <col min="5452" max="5452" width="5.109375" style="7" customWidth="1"/>
    <col min="5453" max="5453" width="8.6640625" style="7" customWidth="1"/>
    <col min="5454" max="5454" width="9.109375" style="7" customWidth="1"/>
    <col min="5455" max="5455" width="11.6640625" style="7" customWidth="1"/>
    <col min="5456" max="5632" width="11.44140625" style="7"/>
    <col min="5633" max="5633" width="4.88671875" style="7" customWidth="1"/>
    <col min="5634" max="5634" width="13.5546875" style="7" customWidth="1"/>
    <col min="5635" max="5635" width="12.5546875" style="7" customWidth="1"/>
    <col min="5636" max="5636" width="6.5546875" style="7" customWidth="1"/>
    <col min="5637" max="5637" width="4.33203125" style="7" customWidth="1"/>
    <col min="5638" max="5638" width="6.33203125" style="7" customWidth="1"/>
    <col min="5639" max="5639" width="5.6640625" style="7" customWidth="1"/>
    <col min="5640" max="5640" width="8" style="7" customWidth="1"/>
    <col min="5641" max="5641" width="5.6640625" style="7" customWidth="1"/>
    <col min="5642" max="5642" width="9.109375" style="7" customWidth="1"/>
    <col min="5643" max="5643" width="8.33203125" style="7" customWidth="1"/>
    <col min="5644" max="5644" width="5.44140625" style="7" customWidth="1"/>
    <col min="5645" max="5645" width="14.6640625" style="7" customWidth="1"/>
    <col min="5646" max="5646" width="11.88671875" style="7" customWidth="1"/>
    <col min="5647" max="5647" width="6.5546875" style="7" customWidth="1"/>
    <col min="5648" max="5648" width="6.109375" style="7" customWidth="1"/>
    <col min="5649" max="5649" width="6.88671875" style="7" customWidth="1"/>
    <col min="5650" max="5650" width="5" style="7" customWidth="1"/>
    <col min="5651" max="5651" width="7.109375" style="7" customWidth="1"/>
    <col min="5652" max="5652" width="5.6640625" style="7" customWidth="1"/>
    <col min="5653" max="5653" width="7.109375" style="7" customWidth="1"/>
    <col min="5654" max="5654" width="9.109375" style="7" customWidth="1"/>
    <col min="5655" max="5655" width="6" style="7" customWidth="1"/>
    <col min="5656" max="5656" width="13.109375" style="7" customWidth="1"/>
    <col min="5657" max="5657" width="12.109375" style="7" customWidth="1"/>
    <col min="5658" max="5658" width="8.5546875" style="7" customWidth="1"/>
    <col min="5659" max="5659" width="6.44140625" style="7" customWidth="1"/>
    <col min="5660" max="5660" width="10.5546875" style="7" customWidth="1"/>
    <col min="5661" max="5661" width="6.109375" style="7" customWidth="1"/>
    <col min="5662" max="5662" width="11.88671875" style="7" customWidth="1"/>
    <col min="5663" max="5663" width="12.109375" style="7" customWidth="1"/>
    <col min="5664" max="5664" width="5.109375" style="7" customWidth="1"/>
    <col min="5665" max="5665" width="13.44140625" style="7" customWidth="1"/>
    <col min="5666" max="5666" width="11.5546875" style="7" customWidth="1"/>
    <col min="5667" max="5667" width="7.109375" style="7" customWidth="1"/>
    <col min="5668" max="5668" width="6" style="7" customWidth="1"/>
    <col min="5669" max="5669" width="9.33203125" style="7" customWidth="1"/>
    <col min="5670" max="5670" width="5.6640625" style="7" customWidth="1"/>
    <col min="5671" max="5671" width="6.5546875" style="7" customWidth="1"/>
    <col min="5672" max="5672" width="4" style="7" customWidth="1"/>
    <col min="5673" max="5673" width="7.6640625" style="7" customWidth="1"/>
    <col min="5674" max="5674" width="7.5546875" style="7" customWidth="1"/>
    <col min="5675" max="5675" width="5.109375" style="7" customWidth="1"/>
    <col min="5676" max="5676" width="13.44140625" style="7" customWidth="1"/>
    <col min="5677" max="5677" width="11.6640625" style="7" customWidth="1"/>
    <col min="5678" max="5678" width="11.44140625" style="7"/>
    <col min="5679" max="5679" width="7.44140625" style="7" customWidth="1"/>
    <col min="5680" max="5680" width="8.6640625" style="7" customWidth="1"/>
    <col min="5681" max="5681" width="6.44140625" style="7" customWidth="1"/>
    <col min="5682" max="5682" width="8.109375" style="7" customWidth="1"/>
    <col min="5683" max="5683" width="12.109375" style="7" customWidth="1"/>
    <col min="5684" max="5684" width="4.5546875" style="7" customWidth="1"/>
    <col min="5685" max="5685" width="14" style="7" customWidth="1"/>
    <col min="5686" max="5686" width="12.33203125" style="7" customWidth="1"/>
    <col min="5687" max="5687" width="7.6640625" style="7" customWidth="1"/>
    <col min="5688" max="5688" width="5.44140625" style="7" customWidth="1"/>
    <col min="5689" max="5689" width="6.88671875" style="7" customWidth="1"/>
    <col min="5690" max="5690" width="5.109375" style="7" customWidth="1"/>
    <col min="5691" max="5691" width="7.6640625" style="7" customWidth="1"/>
    <col min="5692" max="5692" width="5.88671875" style="7" customWidth="1"/>
    <col min="5693" max="5693" width="7" style="7" customWidth="1"/>
    <col min="5694" max="5694" width="8.6640625" style="7" customWidth="1"/>
    <col min="5695" max="5695" width="7.44140625" style="7" customWidth="1"/>
    <col min="5696" max="5696" width="14.44140625" style="7" customWidth="1"/>
    <col min="5697" max="5697" width="14.5546875" style="7" customWidth="1"/>
    <col min="5698" max="5701" width="11.44140625" style="7"/>
    <col min="5702" max="5702" width="6.44140625" style="7" customWidth="1"/>
    <col min="5703" max="5703" width="13.6640625" style="7" customWidth="1"/>
    <col min="5704" max="5704" width="11.88671875" style="7" customWidth="1"/>
    <col min="5705" max="5705" width="7" style="7" customWidth="1"/>
    <col min="5706" max="5706" width="3.88671875" style="7" customWidth="1"/>
    <col min="5707" max="5707" width="6.5546875" style="7" customWidth="1"/>
    <col min="5708" max="5708" width="5.109375" style="7" customWidth="1"/>
    <col min="5709" max="5709" width="8.6640625" style="7" customWidth="1"/>
    <col min="5710" max="5710" width="9.109375" style="7" customWidth="1"/>
    <col min="5711" max="5711" width="11.6640625" style="7" customWidth="1"/>
    <col min="5712" max="5888" width="11.44140625" style="7"/>
    <col min="5889" max="5889" width="4.88671875" style="7" customWidth="1"/>
    <col min="5890" max="5890" width="13.5546875" style="7" customWidth="1"/>
    <col min="5891" max="5891" width="12.5546875" style="7" customWidth="1"/>
    <col min="5892" max="5892" width="6.5546875" style="7" customWidth="1"/>
    <col min="5893" max="5893" width="4.33203125" style="7" customWidth="1"/>
    <col min="5894" max="5894" width="6.33203125" style="7" customWidth="1"/>
    <col min="5895" max="5895" width="5.6640625" style="7" customWidth="1"/>
    <col min="5896" max="5896" width="8" style="7" customWidth="1"/>
    <col min="5897" max="5897" width="5.6640625" style="7" customWidth="1"/>
    <col min="5898" max="5898" width="9.109375" style="7" customWidth="1"/>
    <col min="5899" max="5899" width="8.33203125" style="7" customWidth="1"/>
    <col min="5900" max="5900" width="5.44140625" style="7" customWidth="1"/>
    <col min="5901" max="5901" width="14.6640625" style="7" customWidth="1"/>
    <col min="5902" max="5902" width="11.88671875" style="7" customWidth="1"/>
    <col min="5903" max="5903" width="6.5546875" style="7" customWidth="1"/>
    <col min="5904" max="5904" width="6.109375" style="7" customWidth="1"/>
    <col min="5905" max="5905" width="6.88671875" style="7" customWidth="1"/>
    <col min="5906" max="5906" width="5" style="7" customWidth="1"/>
    <col min="5907" max="5907" width="7.109375" style="7" customWidth="1"/>
    <col min="5908" max="5908" width="5.6640625" style="7" customWidth="1"/>
    <col min="5909" max="5909" width="7.109375" style="7" customWidth="1"/>
    <col min="5910" max="5910" width="9.109375" style="7" customWidth="1"/>
    <col min="5911" max="5911" width="6" style="7" customWidth="1"/>
    <col min="5912" max="5912" width="13.109375" style="7" customWidth="1"/>
    <col min="5913" max="5913" width="12.109375" style="7" customWidth="1"/>
    <col min="5914" max="5914" width="8.5546875" style="7" customWidth="1"/>
    <col min="5915" max="5915" width="6.44140625" style="7" customWidth="1"/>
    <col min="5916" max="5916" width="10.5546875" style="7" customWidth="1"/>
    <col min="5917" max="5917" width="6.109375" style="7" customWidth="1"/>
    <col min="5918" max="5918" width="11.88671875" style="7" customWidth="1"/>
    <col min="5919" max="5919" width="12.109375" style="7" customWidth="1"/>
    <col min="5920" max="5920" width="5.109375" style="7" customWidth="1"/>
    <col min="5921" max="5921" width="13.44140625" style="7" customWidth="1"/>
    <col min="5922" max="5922" width="11.5546875" style="7" customWidth="1"/>
    <col min="5923" max="5923" width="7.109375" style="7" customWidth="1"/>
    <col min="5924" max="5924" width="6" style="7" customWidth="1"/>
    <col min="5925" max="5925" width="9.33203125" style="7" customWidth="1"/>
    <col min="5926" max="5926" width="5.6640625" style="7" customWidth="1"/>
    <col min="5927" max="5927" width="6.5546875" style="7" customWidth="1"/>
    <col min="5928" max="5928" width="4" style="7" customWidth="1"/>
    <col min="5929" max="5929" width="7.6640625" style="7" customWidth="1"/>
    <col min="5930" max="5930" width="7.5546875" style="7" customWidth="1"/>
    <col min="5931" max="5931" width="5.109375" style="7" customWidth="1"/>
    <col min="5932" max="5932" width="13.44140625" style="7" customWidth="1"/>
    <col min="5933" max="5933" width="11.6640625" style="7" customWidth="1"/>
    <col min="5934" max="5934" width="11.44140625" style="7"/>
    <col min="5935" max="5935" width="7.44140625" style="7" customWidth="1"/>
    <col min="5936" max="5936" width="8.6640625" style="7" customWidth="1"/>
    <col min="5937" max="5937" width="6.44140625" style="7" customWidth="1"/>
    <col min="5938" max="5938" width="8.109375" style="7" customWidth="1"/>
    <col min="5939" max="5939" width="12.109375" style="7" customWidth="1"/>
    <col min="5940" max="5940" width="4.5546875" style="7" customWidth="1"/>
    <col min="5941" max="5941" width="14" style="7" customWidth="1"/>
    <col min="5942" max="5942" width="12.33203125" style="7" customWidth="1"/>
    <col min="5943" max="5943" width="7.6640625" style="7" customWidth="1"/>
    <col min="5944" max="5944" width="5.44140625" style="7" customWidth="1"/>
    <col min="5945" max="5945" width="6.88671875" style="7" customWidth="1"/>
    <col min="5946" max="5946" width="5.109375" style="7" customWidth="1"/>
    <col min="5947" max="5947" width="7.6640625" style="7" customWidth="1"/>
    <col min="5948" max="5948" width="5.88671875" style="7" customWidth="1"/>
    <col min="5949" max="5949" width="7" style="7" customWidth="1"/>
    <col min="5950" max="5950" width="8.6640625" style="7" customWidth="1"/>
    <col min="5951" max="5951" width="7.44140625" style="7" customWidth="1"/>
    <col min="5952" max="5952" width="14.44140625" style="7" customWidth="1"/>
    <col min="5953" max="5953" width="14.5546875" style="7" customWidth="1"/>
    <col min="5954" max="5957" width="11.44140625" style="7"/>
    <col min="5958" max="5958" width="6.44140625" style="7" customWidth="1"/>
    <col min="5959" max="5959" width="13.6640625" style="7" customWidth="1"/>
    <col min="5960" max="5960" width="11.88671875" style="7" customWidth="1"/>
    <col min="5961" max="5961" width="7" style="7" customWidth="1"/>
    <col min="5962" max="5962" width="3.88671875" style="7" customWidth="1"/>
    <col min="5963" max="5963" width="6.5546875" style="7" customWidth="1"/>
    <col min="5964" max="5964" width="5.109375" style="7" customWidth="1"/>
    <col min="5965" max="5965" width="8.6640625" style="7" customWidth="1"/>
    <col min="5966" max="5966" width="9.109375" style="7" customWidth="1"/>
    <col min="5967" max="5967" width="11.6640625" style="7" customWidth="1"/>
    <col min="5968" max="6144" width="11.44140625" style="7"/>
    <col min="6145" max="6145" width="4.88671875" style="7" customWidth="1"/>
    <col min="6146" max="6146" width="13.5546875" style="7" customWidth="1"/>
    <col min="6147" max="6147" width="12.5546875" style="7" customWidth="1"/>
    <col min="6148" max="6148" width="6.5546875" style="7" customWidth="1"/>
    <col min="6149" max="6149" width="4.33203125" style="7" customWidth="1"/>
    <col min="6150" max="6150" width="6.33203125" style="7" customWidth="1"/>
    <col min="6151" max="6151" width="5.6640625" style="7" customWidth="1"/>
    <col min="6152" max="6152" width="8" style="7" customWidth="1"/>
    <col min="6153" max="6153" width="5.6640625" style="7" customWidth="1"/>
    <col min="6154" max="6154" width="9.109375" style="7" customWidth="1"/>
    <col min="6155" max="6155" width="8.33203125" style="7" customWidth="1"/>
    <col min="6156" max="6156" width="5.44140625" style="7" customWidth="1"/>
    <col min="6157" max="6157" width="14.6640625" style="7" customWidth="1"/>
    <col min="6158" max="6158" width="11.88671875" style="7" customWidth="1"/>
    <col min="6159" max="6159" width="6.5546875" style="7" customWidth="1"/>
    <col min="6160" max="6160" width="6.109375" style="7" customWidth="1"/>
    <col min="6161" max="6161" width="6.88671875" style="7" customWidth="1"/>
    <col min="6162" max="6162" width="5" style="7" customWidth="1"/>
    <col min="6163" max="6163" width="7.109375" style="7" customWidth="1"/>
    <col min="6164" max="6164" width="5.6640625" style="7" customWidth="1"/>
    <col min="6165" max="6165" width="7.109375" style="7" customWidth="1"/>
    <col min="6166" max="6166" width="9.109375" style="7" customWidth="1"/>
    <col min="6167" max="6167" width="6" style="7" customWidth="1"/>
    <col min="6168" max="6168" width="13.109375" style="7" customWidth="1"/>
    <col min="6169" max="6169" width="12.109375" style="7" customWidth="1"/>
    <col min="6170" max="6170" width="8.5546875" style="7" customWidth="1"/>
    <col min="6171" max="6171" width="6.44140625" style="7" customWidth="1"/>
    <col min="6172" max="6172" width="10.5546875" style="7" customWidth="1"/>
    <col min="6173" max="6173" width="6.109375" style="7" customWidth="1"/>
    <col min="6174" max="6174" width="11.88671875" style="7" customWidth="1"/>
    <col min="6175" max="6175" width="12.109375" style="7" customWidth="1"/>
    <col min="6176" max="6176" width="5.109375" style="7" customWidth="1"/>
    <col min="6177" max="6177" width="13.44140625" style="7" customWidth="1"/>
    <col min="6178" max="6178" width="11.5546875" style="7" customWidth="1"/>
    <col min="6179" max="6179" width="7.109375" style="7" customWidth="1"/>
    <col min="6180" max="6180" width="6" style="7" customWidth="1"/>
    <col min="6181" max="6181" width="9.33203125" style="7" customWidth="1"/>
    <col min="6182" max="6182" width="5.6640625" style="7" customWidth="1"/>
    <col min="6183" max="6183" width="6.5546875" style="7" customWidth="1"/>
    <col min="6184" max="6184" width="4" style="7" customWidth="1"/>
    <col min="6185" max="6185" width="7.6640625" style="7" customWidth="1"/>
    <col min="6186" max="6186" width="7.5546875" style="7" customWidth="1"/>
    <col min="6187" max="6187" width="5.109375" style="7" customWidth="1"/>
    <col min="6188" max="6188" width="13.44140625" style="7" customWidth="1"/>
    <col min="6189" max="6189" width="11.6640625" style="7" customWidth="1"/>
    <col min="6190" max="6190" width="11.44140625" style="7"/>
    <col min="6191" max="6191" width="7.44140625" style="7" customWidth="1"/>
    <col min="6192" max="6192" width="8.6640625" style="7" customWidth="1"/>
    <col min="6193" max="6193" width="6.44140625" style="7" customWidth="1"/>
    <col min="6194" max="6194" width="8.109375" style="7" customWidth="1"/>
    <col min="6195" max="6195" width="12.109375" style="7" customWidth="1"/>
    <col min="6196" max="6196" width="4.5546875" style="7" customWidth="1"/>
    <col min="6197" max="6197" width="14" style="7" customWidth="1"/>
    <col min="6198" max="6198" width="12.33203125" style="7" customWidth="1"/>
    <col min="6199" max="6199" width="7.6640625" style="7" customWidth="1"/>
    <col min="6200" max="6200" width="5.44140625" style="7" customWidth="1"/>
    <col min="6201" max="6201" width="6.88671875" style="7" customWidth="1"/>
    <col min="6202" max="6202" width="5.109375" style="7" customWidth="1"/>
    <col min="6203" max="6203" width="7.6640625" style="7" customWidth="1"/>
    <col min="6204" max="6204" width="5.88671875" style="7" customWidth="1"/>
    <col min="6205" max="6205" width="7" style="7" customWidth="1"/>
    <col min="6206" max="6206" width="8.6640625" style="7" customWidth="1"/>
    <col min="6207" max="6207" width="7.44140625" style="7" customWidth="1"/>
    <col min="6208" max="6208" width="14.44140625" style="7" customWidth="1"/>
    <col min="6209" max="6209" width="14.5546875" style="7" customWidth="1"/>
    <col min="6210" max="6213" width="11.44140625" style="7"/>
    <col min="6214" max="6214" width="6.44140625" style="7" customWidth="1"/>
    <col min="6215" max="6215" width="13.6640625" style="7" customWidth="1"/>
    <col min="6216" max="6216" width="11.88671875" style="7" customWidth="1"/>
    <col min="6217" max="6217" width="7" style="7" customWidth="1"/>
    <col min="6218" max="6218" width="3.88671875" style="7" customWidth="1"/>
    <col min="6219" max="6219" width="6.5546875" style="7" customWidth="1"/>
    <col min="6220" max="6220" width="5.109375" style="7" customWidth="1"/>
    <col min="6221" max="6221" width="8.6640625" style="7" customWidth="1"/>
    <col min="6222" max="6222" width="9.109375" style="7" customWidth="1"/>
    <col min="6223" max="6223" width="11.6640625" style="7" customWidth="1"/>
    <col min="6224" max="6400" width="11.44140625" style="7"/>
    <col min="6401" max="6401" width="4.88671875" style="7" customWidth="1"/>
    <col min="6402" max="6402" width="13.5546875" style="7" customWidth="1"/>
    <col min="6403" max="6403" width="12.5546875" style="7" customWidth="1"/>
    <col min="6404" max="6404" width="6.5546875" style="7" customWidth="1"/>
    <col min="6405" max="6405" width="4.33203125" style="7" customWidth="1"/>
    <col min="6406" max="6406" width="6.33203125" style="7" customWidth="1"/>
    <col min="6407" max="6407" width="5.6640625" style="7" customWidth="1"/>
    <col min="6408" max="6408" width="8" style="7" customWidth="1"/>
    <col min="6409" max="6409" width="5.6640625" style="7" customWidth="1"/>
    <col min="6410" max="6410" width="9.109375" style="7" customWidth="1"/>
    <col min="6411" max="6411" width="8.33203125" style="7" customWidth="1"/>
    <col min="6412" max="6412" width="5.44140625" style="7" customWidth="1"/>
    <col min="6413" max="6413" width="14.6640625" style="7" customWidth="1"/>
    <col min="6414" max="6414" width="11.88671875" style="7" customWidth="1"/>
    <col min="6415" max="6415" width="6.5546875" style="7" customWidth="1"/>
    <col min="6416" max="6416" width="6.109375" style="7" customWidth="1"/>
    <col min="6417" max="6417" width="6.88671875" style="7" customWidth="1"/>
    <col min="6418" max="6418" width="5" style="7" customWidth="1"/>
    <col min="6419" max="6419" width="7.109375" style="7" customWidth="1"/>
    <col min="6420" max="6420" width="5.6640625" style="7" customWidth="1"/>
    <col min="6421" max="6421" width="7.109375" style="7" customWidth="1"/>
    <col min="6422" max="6422" width="9.109375" style="7" customWidth="1"/>
    <col min="6423" max="6423" width="6" style="7" customWidth="1"/>
    <col min="6424" max="6424" width="13.109375" style="7" customWidth="1"/>
    <col min="6425" max="6425" width="12.109375" style="7" customWidth="1"/>
    <col min="6426" max="6426" width="8.5546875" style="7" customWidth="1"/>
    <col min="6427" max="6427" width="6.44140625" style="7" customWidth="1"/>
    <col min="6428" max="6428" width="10.5546875" style="7" customWidth="1"/>
    <col min="6429" max="6429" width="6.109375" style="7" customWidth="1"/>
    <col min="6430" max="6430" width="11.88671875" style="7" customWidth="1"/>
    <col min="6431" max="6431" width="12.109375" style="7" customWidth="1"/>
    <col min="6432" max="6432" width="5.109375" style="7" customWidth="1"/>
    <col min="6433" max="6433" width="13.44140625" style="7" customWidth="1"/>
    <col min="6434" max="6434" width="11.5546875" style="7" customWidth="1"/>
    <col min="6435" max="6435" width="7.109375" style="7" customWidth="1"/>
    <col min="6436" max="6436" width="6" style="7" customWidth="1"/>
    <col min="6437" max="6437" width="9.33203125" style="7" customWidth="1"/>
    <col min="6438" max="6438" width="5.6640625" style="7" customWidth="1"/>
    <col min="6439" max="6439" width="6.5546875" style="7" customWidth="1"/>
    <col min="6440" max="6440" width="4" style="7" customWidth="1"/>
    <col min="6441" max="6441" width="7.6640625" style="7" customWidth="1"/>
    <col min="6442" max="6442" width="7.5546875" style="7" customWidth="1"/>
    <col min="6443" max="6443" width="5.109375" style="7" customWidth="1"/>
    <col min="6444" max="6444" width="13.44140625" style="7" customWidth="1"/>
    <col min="6445" max="6445" width="11.6640625" style="7" customWidth="1"/>
    <col min="6446" max="6446" width="11.44140625" style="7"/>
    <col min="6447" max="6447" width="7.44140625" style="7" customWidth="1"/>
    <col min="6448" max="6448" width="8.6640625" style="7" customWidth="1"/>
    <col min="6449" max="6449" width="6.44140625" style="7" customWidth="1"/>
    <col min="6450" max="6450" width="8.109375" style="7" customWidth="1"/>
    <col min="6451" max="6451" width="12.109375" style="7" customWidth="1"/>
    <col min="6452" max="6452" width="4.5546875" style="7" customWidth="1"/>
    <col min="6453" max="6453" width="14" style="7" customWidth="1"/>
    <col min="6454" max="6454" width="12.33203125" style="7" customWidth="1"/>
    <col min="6455" max="6455" width="7.6640625" style="7" customWidth="1"/>
    <col min="6456" max="6456" width="5.44140625" style="7" customWidth="1"/>
    <col min="6457" max="6457" width="6.88671875" style="7" customWidth="1"/>
    <col min="6458" max="6458" width="5.109375" style="7" customWidth="1"/>
    <col min="6459" max="6459" width="7.6640625" style="7" customWidth="1"/>
    <col min="6460" max="6460" width="5.88671875" style="7" customWidth="1"/>
    <col min="6461" max="6461" width="7" style="7" customWidth="1"/>
    <col min="6462" max="6462" width="8.6640625" style="7" customWidth="1"/>
    <col min="6463" max="6463" width="7.44140625" style="7" customWidth="1"/>
    <col min="6464" max="6464" width="14.44140625" style="7" customWidth="1"/>
    <col min="6465" max="6465" width="14.5546875" style="7" customWidth="1"/>
    <col min="6466" max="6469" width="11.44140625" style="7"/>
    <col min="6470" max="6470" width="6.44140625" style="7" customWidth="1"/>
    <col min="6471" max="6471" width="13.6640625" style="7" customWidth="1"/>
    <col min="6472" max="6472" width="11.88671875" style="7" customWidth="1"/>
    <col min="6473" max="6473" width="7" style="7" customWidth="1"/>
    <col min="6474" max="6474" width="3.88671875" style="7" customWidth="1"/>
    <col min="6475" max="6475" width="6.5546875" style="7" customWidth="1"/>
    <col min="6476" max="6476" width="5.109375" style="7" customWidth="1"/>
    <col min="6477" max="6477" width="8.6640625" style="7" customWidth="1"/>
    <col min="6478" max="6478" width="9.109375" style="7" customWidth="1"/>
    <col min="6479" max="6479" width="11.6640625" style="7" customWidth="1"/>
    <col min="6480" max="6656" width="11.44140625" style="7"/>
    <col min="6657" max="6657" width="4.88671875" style="7" customWidth="1"/>
    <col min="6658" max="6658" width="13.5546875" style="7" customWidth="1"/>
    <col min="6659" max="6659" width="12.5546875" style="7" customWidth="1"/>
    <col min="6660" max="6660" width="6.5546875" style="7" customWidth="1"/>
    <col min="6661" max="6661" width="4.33203125" style="7" customWidth="1"/>
    <col min="6662" max="6662" width="6.33203125" style="7" customWidth="1"/>
    <col min="6663" max="6663" width="5.6640625" style="7" customWidth="1"/>
    <col min="6664" max="6664" width="8" style="7" customWidth="1"/>
    <col min="6665" max="6665" width="5.6640625" style="7" customWidth="1"/>
    <col min="6666" max="6666" width="9.109375" style="7" customWidth="1"/>
    <col min="6667" max="6667" width="8.33203125" style="7" customWidth="1"/>
    <col min="6668" max="6668" width="5.44140625" style="7" customWidth="1"/>
    <col min="6669" max="6669" width="14.6640625" style="7" customWidth="1"/>
    <col min="6670" max="6670" width="11.88671875" style="7" customWidth="1"/>
    <col min="6671" max="6671" width="6.5546875" style="7" customWidth="1"/>
    <col min="6672" max="6672" width="6.109375" style="7" customWidth="1"/>
    <col min="6673" max="6673" width="6.88671875" style="7" customWidth="1"/>
    <col min="6674" max="6674" width="5" style="7" customWidth="1"/>
    <col min="6675" max="6675" width="7.109375" style="7" customWidth="1"/>
    <col min="6676" max="6676" width="5.6640625" style="7" customWidth="1"/>
    <col min="6677" max="6677" width="7.109375" style="7" customWidth="1"/>
    <col min="6678" max="6678" width="9.109375" style="7" customWidth="1"/>
    <col min="6679" max="6679" width="6" style="7" customWidth="1"/>
    <col min="6680" max="6680" width="13.109375" style="7" customWidth="1"/>
    <col min="6681" max="6681" width="12.109375" style="7" customWidth="1"/>
    <col min="6682" max="6682" width="8.5546875" style="7" customWidth="1"/>
    <col min="6683" max="6683" width="6.44140625" style="7" customWidth="1"/>
    <col min="6684" max="6684" width="10.5546875" style="7" customWidth="1"/>
    <col min="6685" max="6685" width="6.109375" style="7" customWidth="1"/>
    <col min="6686" max="6686" width="11.88671875" style="7" customWidth="1"/>
    <col min="6687" max="6687" width="12.109375" style="7" customWidth="1"/>
    <col min="6688" max="6688" width="5.109375" style="7" customWidth="1"/>
    <col min="6689" max="6689" width="13.44140625" style="7" customWidth="1"/>
    <col min="6690" max="6690" width="11.5546875" style="7" customWidth="1"/>
    <col min="6691" max="6691" width="7.109375" style="7" customWidth="1"/>
    <col min="6692" max="6692" width="6" style="7" customWidth="1"/>
    <col min="6693" max="6693" width="9.33203125" style="7" customWidth="1"/>
    <col min="6694" max="6694" width="5.6640625" style="7" customWidth="1"/>
    <col min="6695" max="6695" width="6.5546875" style="7" customWidth="1"/>
    <col min="6696" max="6696" width="4" style="7" customWidth="1"/>
    <col min="6697" max="6697" width="7.6640625" style="7" customWidth="1"/>
    <col min="6698" max="6698" width="7.5546875" style="7" customWidth="1"/>
    <col min="6699" max="6699" width="5.109375" style="7" customWidth="1"/>
    <col min="6700" max="6700" width="13.44140625" style="7" customWidth="1"/>
    <col min="6701" max="6701" width="11.6640625" style="7" customWidth="1"/>
    <col min="6702" max="6702" width="11.44140625" style="7"/>
    <col min="6703" max="6703" width="7.44140625" style="7" customWidth="1"/>
    <col min="6704" max="6704" width="8.6640625" style="7" customWidth="1"/>
    <col min="6705" max="6705" width="6.44140625" style="7" customWidth="1"/>
    <col min="6706" max="6706" width="8.109375" style="7" customWidth="1"/>
    <col min="6707" max="6707" width="12.109375" style="7" customWidth="1"/>
    <col min="6708" max="6708" width="4.5546875" style="7" customWidth="1"/>
    <col min="6709" max="6709" width="14" style="7" customWidth="1"/>
    <col min="6710" max="6710" width="12.33203125" style="7" customWidth="1"/>
    <col min="6711" max="6711" width="7.6640625" style="7" customWidth="1"/>
    <col min="6712" max="6712" width="5.44140625" style="7" customWidth="1"/>
    <col min="6713" max="6713" width="6.88671875" style="7" customWidth="1"/>
    <col min="6714" max="6714" width="5.109375" style="7" customWidth="1"/>
    <col min="6715" max="6715" width="7.6640625" style="7" customWidth="1"/>
    <col min="6716" max="6716" width="5.88671875" style="7" customWidth="1"/>
    <col min="6717" max="6717" width="7" style="7" customWidth="1"/>
    <col min="6718" max="6718" width="8.6640625" style="7" customWidth="1"/>
    <col min="6719" max="6719" width="7.44140625" style="7" customWidth="1"/>
    <col min="6720" max="6720" width="14.44140625" style="7" customWidth="1"/>
    <col min="6721" max="6721" width="14.5546875" style="7" customWidth="1"/>
    <col min="6722" max="6725" width="11.44140625" style="7"/>
    <col min="6726" max="6726" width="6.44140625" style="7" customWidth="1"/>
    <col min="6727" max="6727" width="13.6640625" style="7" customWidth="1"/>
    <col min="6728" max="6728" width="11.88671875" style="7" customWidth="1"/>
    <col min="6729" max="6729" width="7" style="7" customWidth="1"/>
    <col min="6730" max="6730" width="3.88671875" style="7" customWidth="1"/>
    <col min="6731" max="6731" width="6.5546875" style="7" customWidth="1"/>
    <col min="6732" max="6732" width="5.109375" style="7" customWidth="1"/>
    <col min="6733" max="6733" width="8.6640625" style="7" customWidth="1"/>
    <col min="6734" max="6734" width="9.109375" style="7" customWidth="1"/>
    <col min="6735" max="6735" width="11.6640625" style="7" customWidth="1"/>
    <col min="6736" max="6912" width="11.44140625" style="7"/>
    <col min="6913" max="6913" width="4.88671875" style="7" customWidth="1"/>
    <col min="6914" max="6914" width="13.5546875" style="7" customWidth="1"/>
    <col min="6915" max="6915" width="12.5546875" style="7" customWidth="1"/>
    <col min="6916" max="6916" width="6.5546875" style="7" customWidth="1"/>
    <col min="6917" max="6917" width="4.33203125" style="7" customWidth="1"/>
    <col min="6918" max="6918" width="6.33203125" style="7" customWidth="1"/>
    <col min="6919" max="6919" width="5.6640625" style="7" customWidth="1"/>
    <col min="6920" max="6920" width="8" style="7" customWidth="1"/>
    <col min="6921" max="6921" width="5.6640625" style="7" customWidth="1"/>
    <col min="6922" max="6922" width="9.109375" style="7" customWidth="1"/>
    <col min="6923" max="6923" width="8.33203125" style="7" customWidth="1"/>
    <col min="6924" max="6924" width="5.44140625" style="7" customWidth="1"/>
    <col min="6925" max="6925" width="14.6640625" style="7" customWidth="1"/>
    <col min="6926" max="6926" width="11.88671875" style="7" customWidth="1"/>
    <col min="6927" max="6927" width="6.5546875" style="7" customWidth="1"/>
    <col min="6928" max="6928" width="6.109375" style="7" customWidth="1"/>
    <col min="6929" max="6929" width="6.88671875" style="7" customWidth="1"/>
    <col min="6930" max="6930" width="5" style="7" customWidth="1"/>
    <col min="6931" max="6931" width="7.109375" style="7" customWidth="1"/>
    <col min="6932" max="6932" width="5.6640625" style="7" customWidth="1"/>
    <col min="6933" max="6933" width="7.109375" style="7" customWidth="1"/>
    <col min="6934" max="6934" width="9.109375" style="7" customWidth="1"/>
    <col min="6935" max="6935" width="6" style="7" customWidth="1"/>
    <col min="6936" max="6936" width="13.109375" style="7" customWidth="1"/>
    <col min="6937" max="6937" width="12.109375" style="7" customWidth="1"/>
    <col min="6938" max="6938" width="8.5546875" style="7" customWidth="1"/>
    <col min="6939" max="6939" width="6.44140625" style="7" customWidth="1"/>
    <col min="6940" max="6940" width="10.5546875" style="7" customWidth="1"/>
    <col min="6941" max="6941" width="6.109375" style="7" customWidth="1"/>
    <col min="6942" max="6942" width="11.88671875" style="7" customWidth="1"/>
    <col min="6943" max="6943" width="12.109375" style="7" customWidth="1"/>
    <col min="6944" max="6944" width="5.109375" style="7" customWidth="1"/>
    <col min="6945" max="6945" width="13.44140625" style="7" customWidth="1"/>
    <col min="6946" max="6946" width="11.5546875" style="7" customWidth="1"/>
    <col min="6947" max="6947" width="7.109375" style="7" customWidth="1"/>
    <col min="6948" max="6948" width="6" style="7" customWidth="1"/>
    <col min="6949" max="6949" width="9.33203125" style="7" customWidth="1"/>
    <col min="6950" max="6950" width="5.6640625" style="7" customWidth="1"/>
    <col min="6951" max="6951" width="6.5546875" style="7" customWidth="1"/>
    <col min="6952" max="6952" width="4" style="7" customWidth="1"/>
    <col min="6953" max="6953" width="7.6640625" style="7" customWidth="1"/>
    <col min="6954" max="6954" width="7.5546875" style="7" customWidth="1"/>
    <col min="6955" max="6955" width="5.109375" style="7" customWidth="1"/>
    <col min="6956" max="6956" width="13.44140625" style="7" customWidth="1"/>
    <col min="6957" max="6957" width="11.6640625" style="7" customWidth="1"/>
    <col min="6958" max="6958" width="11.44140625" style="7"/>
    <col min="6959" max="6959" width="7.44140625" style="7" customWidth="1"/>
    <col min="6960" max="6960" width="8.6640625" style="7" customWidth="1"/>
    <col min="6961" max="6961" width="6.44140625" style="7" customWidth="1"/>
    <col min="6962" max="6962" width="8.109375" style="7" customWidth="1"/>
    <col min="6963" max="6963" width="12.109375" style="7" customWidth="1"/>
    <col min="6964" max="6964" width="4.5546875" style="7" customWidth="1"/>
    <col min="6965" max="6965" width="14" style="7" customWidth="1"/>
    <col min="6966" max="6966" width="12.33203125" style="7" customWidth="1"/>
    <col min="6967" max="6967" width="7.6640625" style="7" customWidth="1"/>
    <col min="6968" max="6968" width="5.44140625" style="7" customWidth="1"/>
    <col min="6969" max="6969" width="6.88671875" style="7" customWidth="1"/>
    <col min="6970" max="6970" width="5.109375" style="7" customWidth="1"/>
    <col min="6971" max="6971" width="7.6640625" style="7" customWidth="1"/>
    <col min="6972" max="6972" width="5.88671875" style="7" customWidth="1"/>
    <col min="6973" max="6973" width="7" style="7" customWidth="1"/>
    <col min="6974" max="6974" width="8.6640625" style="7" customWidth="1"/>
    <col min="6975" max="6975" width="7.44140625" style="7" customWidth="1"/>
    <col min="6976" max="6976" width="14.44140625" style="7" customWidth="1"/>
    <col min="6977" max="6977" width="14.5546875" style="7" customWidth="1"/>
    <col min="6978" max="6981" width="11.44140625" style="7"/>
    <col min="6982" max="6982" width="6.44140625" style="7" customWidth="1"/>
    <col min="6983" max="6983" width="13.6640625" style="7" customWidth="1"/>
    <col min="6984" max="6984" width="11.88671875" style="7" customWidth="1"/>
    <col min="6985" max="6985" width="7" style="7" customWidth="1"/>
    <col min="6986" max="6986" width="3.88671875" style="7" customWidth="1"/>
    <col min="6987" max="6987" width="6.5546875" style="7" customWidth="1"/>
    <col min="6988" max="6988" width="5.109375" style="7" customWidth="1"/>
    <col min="6989" max="6989" width="8.6640625" style="7" customWidth="1"/>
    <col min="6990" max="6990" width="9.109375" style="7" customWidth="1"/>
    <col min="6991" max="6991" width="11.6640625" style="7" customWidth="1"/>
    <col min="6992" max="7168" width="11.44140625" style="7"/>
    <col min="7169" max="7169" width="4.88671875" style="7" customWidth="1"/>
    <col min="7170" max="7170" width="13.5546875" style="7" customWidth="1"/>
    <col min="7171" max="7171" width="12.5546875" style="7" customWidth="1"/>
    <col min="7172" max="7172" width="6.5546875" style="7" customWidth="1"/>
    <col min="7173" max="7173" width="4.33203125" style="7" customWidth="1"/>
    <col min="7174" max="7174" width="6.33203125" style="7" customWidth="1"/>
    <col min="7175" max="7175" width="5.6640625" style="7" customWidth="1"/>
    <col min="7176" max="7176" width="8" style="7" customWidth="1"/>
    <col min="7177" max="7177" width="5.6640625" style="7" customWidth="1"/>
    <col min="7178" max="7178" width="9.109375" style="7" customWidth="1"/>
    <col min="7179" max="7179" width="8.33203125" style="7" customWidth="1"/>
    <col min="7180" max="7180" width="5.44140625" style="7" customWidth="1"/>
    <col min="7181" max="7181" width="14.6640625" style="7" customWidth="1"/>
    <col min="7182" max="7182" width="11.88671875" style="7" customWidth="1"/>
    <col min="7183" max="7183" width="6.5546875" style="7" customWidth="1"/>
    <col min="7184" max="7184" width="6.109375" style="7" customWidth="1"/>
    <col min="7185" max="7185" width="6.88671875" style="7" customWidth="1"/>
    <col min="7186" max="7186" width="5" style="7" customWidth="1"/>
    <col min="7187" max="7187" width="7.109375" style="7" customWidth="1"/>
    <col min="7188" max="7188" width="5.6640625" style="7" customWidth="1"/>
    <col min="7189" max="7189" width="7.109375" style="7" customWidth="1"/>
    <col min="7190" max="7190" width="9.109375" style="7" customWidth="1"/>
    <col min="7191" max="7191" width="6" style="7" customWidth="1"/>
    <col min="7192" max="7192" width="13.109375" style="7" customWidth="1"/>
    <col min="7193" max="7193" width="12.109375" style="7" customWidth="1"/>
    <col min="7194" max="7194" width="8.5546875" style="7" customWidth="1"/>
    <col min="7195" max="7195" width="6.44140625" style="7" customWidth="1"/>
    <col min="7196" max="7196" width="10.5546875" style="7" customWidth="1"/>
    <col min="7197" max="7197" width="6.109375" style="7" customWidth="1"/>
    <col min="7198" max="7198" width="11.88671875" style="7" customWidth="1"/>
    <col min="7199" max="7199" width="12.109375" style="7" customWidth="1"/>
    <col min="7200" max="7200" width="5.109375" style="7" customWidth="1"/>
    <col min="7201" max="7201" width="13.44140625" style="7" customWidth="1"/>
    <col min="7202" max="7202" width="11.5546875" style="7" customWidth="1"/>
    <col min="7203" max="7203" width="7.109375" style="7" customWidth="1"/>
    <col min="7204" max="7204" width="6" style="7" customWidth="1"/>
    <col min="7205" max="7205" width="9.33203125" style="7" customWidth="1"/>
    <col min="7206" max="7206" width="5.6640625" style="7" customWidth="1"/>
    <col min="7207" max="7207" width="6.5546875" style="7" customWidth="1"/>
    <col min="7208" max="7208" width="4" style="7" customWidth="1"/>
    <col min="7209" max="7209" width="7.6640625" style="7" customWidth="1"/>
    <col min="7210" max="7210" width="7.5546875" style="7" customWidth="1"/>
    <col min="7211" max="7211" width="5.109375" style="7" customWidth="1"/>
    <col min="7212" max="7212" width="13.44140625" style="7" customWidth="1"/>
    <col min="7213" max="7213" width="11.6640625" style="7" customWidth="1"/>
    <col min="7214" max="7214" width="11.44140625" style="7"/>
    <col min="7215" max="7215" width="7.44140625" style="7" customWidth="1"/>
    <col min="7216" max="7216" width="8.6640625" style="7" customWidth="1"/>
    <col min="7217" max="7217" width="6.44140625" style="7" customWidth="1"/>
    <col min="7218" max="7218" width="8.109375" style="7" customWidth="1"/>
    <col min="7219" max="7219" width="12.109375" style="7" customWidth="1"/>
    <col min="7220" max="7220" width="4.5546875" style="7" customWidth="1"/>
    <col min="7221" max="7221" width="14" style="7" customWidth="1"/>
    <col min="7222" max="7222" width="12.33203125" style="7" customWidth="1"/>
    <col min="7223" max="7223" width="7.6640625" style="7" customWidth="1"/>
    <col min="7224" max="7224" width="5.44140625" style="7" customWidth="1"/>
    <col min="7225" max="7225" width="6.88671875" style="7" customWidth="1"/>
    <col min="7226" max="7226" width="5.109375" style="7" customWidth="1"/>
    <col min="7227" max="7227" width="7.6640625" style="7" customWidth="1"/>
    <col min="7228" max="7228" width="5.88671875" style="7" customWidth="1"/>
    <col min="7229" max="7229" width="7" style="7" customWidth="1"/>
    <col min="7230" max="7230" width="8.6640625" style="7" customWidth="1"/>
    <col min="7231" max="7231" width="7.44140625" style="7" customWidth="1"/>
    <col min="7232" max="7232" width="14.44140625" style="7" customWidth="1"/>
    <col min="7233" max="7233" width="14.5546875" style="7" customWidth="1"/>
    <col min="7234" max="7237" width="11.44140625" style="7"/>
    <col min="7238" max="7238" width="6.44140625" style="7" customWidth="1"/>
    <col min="7239" max="7239" width="13.6640625" style="7" customWidth="1"/>
    <col min="7240" max="7240" width="11.88671875" style="7" customWidth="1"/>
    <col min="7241" max="7241" width="7" style="7" customWidth="1"/>
    <col min="7242" max="7242" width="3.88671875" style="7" customWidth="1"/>
    <col min="7243" max="7243" width="6.5546875" style="7" customWidth="1"/>
    <col min="7244" max="7244" width="5.109375" style="7" customWidth="1"/>
    <col min="7245" max="7245" width="8.6640625" style="7" customWidth="1"/>
    <col min="7246" max="7246" width="9.109375" style="7" customWidth="1"/>
    <col min="7247" max="7247" width="11.6640625" style="7" customWidth="1"/>
    <col min="7248" max="7424" width="11.44140625" style="7"/>
    <col min="7425" max="7425" width="4.88671875" style="7" customWidth="1"/>
    <col min="7426" max="7426" width="13.5546875" style="7" customWidth="1"/>
    <col min="7427" max="7427" width="12.5546875" style="7" customWidth="1"/>
    <col min="7428" max="7428" width="6.5546875" style="7" customWidth="1"/>
    <col min="7429" max="7429" width="4.33203125" style="7" customWidth="1"/>
    <col min="7430" max="7430" width="6.33203125" style="7" customWidth="1"/>
    <col min="7431" max="7431" width="5.6640625" style="7" customWidth="1"/>
    <col min="7432" max="7432" width="8" style="7" customWidth="1"/>
    <col min="7433" max="7433" width="5.6640625" style="7" customWidth="1"/>
    <col min="7434" max="7434" width="9.109375" style="7" customWidth="1"/>
    <col min="7435" max="7435" width="8.33203125" style="7" customWidth="1"/>
    <col min="7436" max="7436" width="5.44140625" style="7" customWidth="1"/>
    <col min="7437" max="7437" width="14.6640625" style="7" customWidth="1"/>
    <col min="7438" max="7438" width="11.88671875" style="7" customWidth="1"/>
    <col min="7439" max="7439" width="6.5546875" style="7" customWidth="1"/>
    <col min="7440" max="7440" width="6.109375" style="7" customWidth="1"/>
    <col min="7441" max="7441" width="6.88671875" style="7" customWidth="1"/>
    <col min="7442" max="7442" width="5" style="7" customWidth="1"/>
    <col min="7443" max="7443" width="7.109375" style="7" customWidth="1"/>
    <col min="7444" max="7444" width="5.6640625" style="7" customWidth="1"/>
    <col min="7445" max="7445" width="7.109375" style="7" customWidth="1"/>
    <col min="7446" max="7446" width="9.109375" style="7" customWidth="1"/>
    <col min="7447" max="7447" width="6" style="7" customWidth="1"/>
    <col min="7448" max="7448" width="13.109375" style="7" customWidth="1"/>
    <col min="7449" max="7449" width="12.109375" style="7" customWidth="1"/>
    <col min="7450" max="7450" width="8.5546875" style="7" customWidth="1"/>
    <col min="7451" max="7451" width="6.44140625" style="7" customWidth="1"/>
    <col min="7452" max="7452" width="10.5546875" style="7" customWidth="1"/>
    <col min="7453" max="7453" width="6.109375" style="7" customWidth="1"/>
    <col min="7454" max="7454" width="11.88671875" style="7" customWidth="1"/>
    <col min="7455" max="7455" width="12.109375" style="7" customWidth="1"/>
    <col min="7456" max="7456" width="5.109375" style="7" customWidth="1"/>
    <col min="7457" max="7457" width="13.44140625" style="7" customWidth="1"/>
    <col min="7458" max="7458" width="11.5546875" style="7" customWidth="1"/>
    <col min="7459" max="7459" width="7.109375" style="7" customWidth="1"/>
    <col min="7460" max="7460" width="6" style="7" customWidth="1"/>
    <col min="7461" max="7461" width="9.33203125" style="7" customWidth="1"/>
    <col min="7462" max="7462" width="5.6640625" style="7" customWidth="1"/>
    <col min="7463" max="7463" width="6.5546875" style="7" customWidth="1"/>
    <col min="7464" max="7464" width="4" style="7" customWidth="1"/>
    <col min="7465" max="7465" width="7.6640625" style="7" customWidth="1"/>
    <col min="7466" max="7466" width="7.5546875" style="7" customWidth="1"/>
    <col min="7467" max="7467" width="5.109375" style="7" customWidth="1"/>
    <col min="7468" max="7468" width="13.44140625" style="7" customWidth="1"/>
    <col min="7469" max="7469" width="11.6640625" style="7" customWidth="1"/>
    <col min="7470" max="7470" width="11.44140625" style="7"/>
    <col min="7471" max="7471" width="7.44140625" style="7" customWidth="1"/>
    <col min="7472" max="7472" width="8.6640625" style="7" customWidth="1"/>
    <col min="7473" max="7473" width="6.44140625" style="7" customWidth="1"/>
    <col min="7474" max="7474" width="8.109375" style="7" customWidth="1"/>
    <col min="7475" max="7475" width="12.109375" style="7" customWidth="1"/>
    <col min="7476" max="7476" width="4.5546875" style="7" customWidth="1"/>
    <col min="7477" max="7477" width="14" style="7" customWidth="1"/>
    <col min="7478" max="7478" width="12.33203125" style="7" customWidth="1"/>
    <col min="7479" max="7479" width="7.6640625" style="7" customWidth="1"/>
    <col min="7480" max="7480" width="5.44140625" style="7" customWidth="1"/>
    <col min="7481" max="7481" width="6.88671875" style="7" customWidth="1"/>
    <col min="7482" max="7482" width="5.109375" style="7" customWidth="1"/>
    <col min="7483" max="7483" width="7.6640625" style="7" customWidth="1"/>
    <col min="7484" max="7484" width="5.88671875" style="7" customWidth="1"/>
    <col min="7485" max="7485" width="7" style="7" customWidth="1"/>
    <col min="7486" max="7486" width="8.6640625" style="7" customWidth="1"/>
    <col min="7487" max="7487" width="7.44140625" style="7" customWidth="1"/>
    <col min="7488" max="7488" width="14.44140625" style="7" customWidth="1"/>
    <col min="7489" max="7489" width="14.5546875" style="7" customWidth="1"/>
    <col min="7490" max="7493" width="11.44140625" style="7"/>
    <col min="7494" max="7494" width="6.44140625" style="7" customWidth="1"/>
    <col min="7495" max="7495" width="13.6640625" style="7" customWidth="1"/>
    <col min="7496" max="7496" width="11.88671875" style="7" customWidth="1"/>
    <col min="7497" max="7497" width="7" style="7" customWidth="1"/>
    <col min="7498" max="7498" width="3.88671875" style="7" customWidth="1"/>
    <col min="7499" max="7499" width="6.5546875" style="7" customWidth="1"/>
    <col min="7500" max="7500" width="5.109375" style="7" customWidth="1"/>
    <col min="7501" max="7501" width="8.6640625" style="7" customWidth="1"/>
    <col min="7502" max="7502" width="9.109375" style="7" customWidth="1"/>
    <col min="7503" max="7503" width="11.6640625" style="7" customWidth="1"/>
    <col min="7504" max="7680" width="11.44140625" style="7"/>
    <col min="7681" max="7681" width="4.88671875" style="7" customWidth="1"/>
    <col min="7682" max="7682" width="13.5546875" style="7" customWidth="1"/>
    <col min="7683" max="7683" width="12.5546875" style="7" customWidth="1"/>
    <col min="7684" max="7684" width="6.5546875" style="7" customWidth="1"/>
    <col min="7685" max="7685" width="4.33203125" style="7" customWidth="1"/>
    <col min="7686" max="7686" width="6.33203125" style="7" customWidth="1"/>
    <col min="7687" max="7687" width="5.6640625" style="7" customWidth="1"/>
    <col min="7688" max="7688" width="8" style="7" customWidth="1"/>
    <col min="7689" max="7689" width="5.6640625" style="7" customWidth="1"/>
    <col min="7690" max="7690" width="9.109375" style="7" customWidth="1"/>
    <col min="7691" max="7691" width="8.33203125" style="7" customWidth="1"/>
    <col min="7692" max="7692" width="5.44140625" style="7" customWidth="1"/>
    <col min="7693" max="7693" width="14.6640625" style="7" customWidth="1"/>
    <col min="7694" max="7694" width="11.88671875" style="7" customWidth="1"/>
    <col min="7695" max="7695" width="6.5546875" style="7" customWidth="1"/>
    <col min="7696" max="7696" width="6.109375" style="7" customWidth="1"/>
    <col min="7697" max="7697" width="6.88671875" style="7" customWidth="1"/>
    <col min="7698" max="7698" width="5" style="7" customWidth="1"/>
    <col min="7699" max="7699" width="7.109375" style="7" customWidth="1"/>
    <col min="7700" max="7700" width="5.6640625" style="7" customWidth="1"/>
    <col min="7701" max="7701" width="7.109375" style="7" customWidth="1"/>
    <col min="7702" max="7702" width="9.109375" style="7" customWidth="1"/>
    <col min="7703" max="7703" width="6" style="7" customWidth="1"/>
    <col min="7704" max="7704" width="13.109375" style="7" customWidth="1"/>
    <col min="7705" max="7705" width="12.109375" style="7" customWidth="1"/>
    <col min="7706" max="7706" width="8.5546875" style="7" customWidth="1"/>
    <col min="7707" max="7707" width="6.44140625" style="7" customWidth="1"/>
    <col min="7708" max="7708" width="10.5546875" style="7" customWidth="1"/>
    <col min="7709" max="7709" width="6.109375" style="7" customWidth="1"/>
    <col min="7710" max="7710" width="11.88671875" style="7" customWidth="1"/>
    <col min="7711" max="7711" width="12.109375" style="7" customWidth="1"/>
    <col min="7712" max="7712" width="5.109375" style="7" customWidth="1"/>
    <col min="7713" max="7713" width="13.44140625" style="7" customWidth="1"/>
    <col min="7714" max="7714" width="11.5546875" style="7" customWidth="1"/>
    <col min="7715" max="7715" width="7.109375" style="7" customWidth="1"/>
    <col min="7716" max="7716" width="6" style="7" customWidth="1"/>
    <col min="7717" max="7717" width="9.33203125" style="7" customWidth="1"/>
    <col min="7718" max="7718" width="5.6640625" style="7" customWidth="1"/>
    <col min="7719" max="7719" width="6.5546875" style="7" customWidth="1"/>
    <col min="7720" max="7720" width="4" style="7" customWidth="1"/>
    <col min="7721" max="7721" width="7.6640625" style="7" customWidth="1"/>
    <col min="7722" max="7722" width="7.5546875" style="7" customWidth="1"/>
    <col min="7723" max="7723" width="5.109375" style="7" customWidth="1"/>
    <col min="7724" max="7724" width="13.44140625" style="7" customWidth="1"/>
    <col min="7725" max="7725" width="11.6640625" style="7" customWidth="1"/>
    <col min="7726" max="7726" width="11.44140625" style="7"/>
    <col min="7727" max="7727" width="7.44140625" style="7" customWidth="1"/>
    <col min="7728" max="7728" width="8.6640625" style="7" customWidth="1"/>
    <col min="7729" max="7729" width="6.44140625" style="7" customWidth="1"/>
    <col min="7730" max="7730" width="8.109375" style="7" customWidth="1"/>
    <col min="7731" max="7731" width="12.109375" style="7" customWidth="1"/>
    <col min="7732" max="7732" width="4.5546875" style="7" customWidth="1"/>
    <col min="7733" max="7733" width="14" style="7" customWidth="1"/>
    <col min="7734" max="7734" width="12.33203125" style="7" customWidth="1"/>
    <col min="7735" max="7735" width="7.6640625" style="7" customWidth="1"/>
    <col min="7736" max="7736" width="5.44140625" style="7" customWidth="1"/>
    <col min="7737" max="7737" width="6.88671875" style="7" customWidth="1"/>
    <col min="7738" max="7738" width="5.109375" style="7" customWidth="1"/>
    <col min="7739" max="7739" width="7.6640625" style="7" customWidth="1"/>
    <col min="7740" max="7740" width="5.88671875" style="7" customWidth="1"/>
    <col min="7741" max="7741" width="7" style="7" customWidth="1"/>
    <col min="7742" max="7742" width="8.6640625" style="7" customWidth="1"/>
    <col min="7743" max="7743" width="7.44140625" style="7" customWidth="1"/>
    <col min="7744" max="7744" width="14.44140625" style="7" customWidth="1"/>
    <col min="7745" max="7745" width="14.5546875" style="7" customWidth="1"/>
    <col min="7746" max="7749" width="11.44140625" style="7"/>
    <col min="7750" max="7750" width="6.44140625" style="7" customWidth="1"/>
    <col min="7751" max="7751" width="13.6640625" style="7" customWidth="1"/>
    <col min="7752" max="7752" width="11.88671875" style="7" customWidth="1"/>
    <col min="7753" max="7753" width="7" style="7" customWidth="1"/>
    <col min="7754" max="7754" width="3.88671875" style="7" customWidth="1"/>
    <col min="7755" max="7755" width="6.5546875" style="7" customWidth="1"/>
    <col min="7756" max="7756" width="5.109375" style="7" customWidth="1"/>
    <col min="7757" max="7757" width="8.6640625" style="7" customWidth="1"/>
    <col min="7758" max="7758" width="9.109375" style="7" customWidth="1"/>
    <col min="7759" max="7759" width="11.6640625" style="7" customWidth="1"/>
    <col min="7760" max="7936" width="11.44140625" style="7"/>
    <col min="7937" max="7937" width="4.88671875" style="7" customWidth="1"/>
    <col min="7938" max="7938" width="13.5546875" style="7" customWidth="1"/>
    <col min="7939" max="7939" width="12.5546875" style="7" customWidth="1"/>
    <col min="7940" max="7940" width="6.5546875" style="7" customWidth="1"/>
    <col min="7941" max="7941" width="4.33203125" style="7" customWidth="1"/>
    <col min="7942" max="7942" width="6.33203125" style="7" customWidth="1"/>
    <col min="7943" max="7943" width="5.6640625" style="7" customWidth="1"/>
    <col min="7944" max="7944" width="8" style="7" customWidth="1"/>
    <col min="7945" max="7945" width="5.6640625" style="7" customWidth="1"/>
    <col min="7946" max="7946" width="9.109375" style="7" customWidth="1"/>
    <col min="7947" max="7947" width="8.33203125" style="7" customWidth="1"/>
    <col min="7948" max="7948" width="5.44140625" style="7" customWidth="1"/>
    <col min="7949" max="7949" width="14.6640625" style="7" customWidth="1"/>
    <col min="7950" max="7950" width="11.88671875" style="7" customWidth="1"/>
    <col min="7951" max="7951" width="6.5546875" style="7" customWidth="1"/>
    <col min="7952" max="7952" width="6.109375" style="7" customWidth="1"/>
    <col min="7953" max="7953" width="6.88671875" style="7" customWidth="1"/>
    <col min="7954" max="7954" width="5" style="7" customWidth="1"/>
    <col min="7955" max="7955" width="7.109375" style="7" customWidth="1"/>
    <col min="7956" max="7956" width="5.6640625" style="7" customWidth="1"/>
    <col min="7957" max="7957" width="7.109375" style="7" customWidth="1"/>
    <col min="7958" max="7958" width="9.109375" style="7" customWidth="1"/>
    <col min="7959" max="7959" width="6" style="7" customWidth="1"/>
    <col min="7960" max="7960" width="13.109375" style="7" customWidth="1"/>
    <col min="7961" max="7961" width="12.109375" style="7" customWidth="1"/>
    <col min="7962" max="7962" width="8.5546875" style="7" customWidth="1"/>
    <col min="7963" max="7963" width="6.44140625" style="7" customWidth="1"/>
    <col min="7964" max="7964" width="10.5546875" style="7" customWidth="1"/>
    <col min="7965" max="7965" width="6.109375" style="7" customWidth="1"/>
    <col min="7966" max="7966" width="11.88671875" style="7" customWidth="1"/>
    <col min="7967" max="7967" width="12.109375" style="7" customWidth="1"/>
    <col min="7968" max="7968" width="5.109375" style="7" customWidth="1"/>
    <col min="7969" max="7969" width="13.44140625" style="7" customWidth="1"/>
    <col min="7970" max="7970" width="11.5546875" style="7" customWidth="1"/>
    <col min="7971" max="7971" width="7.109375" style="7" customWidth="1"/>
    <col min="7972" max="7972" width="6" style="7" customWidth="1"/>
    <col min="7973" max="7973" width="9.33203125" style="7" customWidth="1"/>
    <col min="7974" max="7974" width="5.6640625" style="7" customWidth="1"/>
    <col min="7975" max="7975" width="6.5546875" style="7" customWidth="1"/>
    <col min="7976" max="7976" width="4" style="7" customWidth="1"/>
    <col min="7977" max="7977" width="7.6640625" style="7" customWidth="1"/>
    <col min="7978" max="7978" width="7.5546875" style="7" customWidth="1"/>
    <col min="7979" max="7979" width="5.109375" style="7" customWidth="1"/>
    <col min="7980" max="7980" width="13.44140625" style="7" customWidth="1"/>
    <col min="7981" max="7981" width="11.6640625" style="7" customWidth="1"/>
    <col min="7982" max="7982" width="11.44140625" style="7"/>
    <col min="7983" max="7983" width="7.44140625" style="7" customWidth="1"/>
    <col min="7984" max="7984" width="8.6640625" style="7" customWidth="1"/>
    <col min="7985" max="7985" width="6.44140625" style="7" customWidth="1"/>
    <col min="7986" max="7986" width="8.109375" style="7" customWidth="1"/>
    <col min="7987" max="7987" width="12.109375" style="7" customWidth="1"/>
    <col min="7988" max="7988" width="4.5546875" style="7" customWidth="1"/>
    <col min="7989" max="7989" width="14" style="7" customWidth="1"/>
    <col min="7990" max="7990" width="12.33203125" style="7" customWidth="1"/>
    <col min="7991" max="7991" width="7.6640625" style="7" customWidth="1"/>
    <col min="7992" max="7992" width="5.44140625" style="7" customWidth="1"/>
    <col min="7993" max="7993" width="6.88671875" style="7" customWidth="1"/>
    <col min="7994" max="7994" width="5.109375" style="7" customWidth="1"/>
    <col min="7995" max="7995" width="7.6640625" style="7" customWidth="1"/>
    <col min="7996" max="7996" width="5.88671875" style="7" customWidth="1"/>
    <col min="7997" max="7997" width="7" style="7" customWidth="1"/>
    <col min="7998" max="7998" width="8.6640625" style="7" customWidth="1"/>
    <col min="7999" max="7999" width="7.44140625" style="7" customWidth="1"/>
    <col min="8000" max="8000" width="14.44140625" style="7" customWidth="1"/>
    <col min="8001" max="8001" width="14.5546875" style="7" customWidth="1"/>
    <col min="8002" max="8005" width="11.44140625" style="7"/>
    <col min="8006" max="8006" width="6.44140625" style="7" customWidth="1"/>
    <col min="8007" max="8007" width="13.6640625" style="7" customWidth="1"/>
    <col min="8008" max="8008" width="11.88671875" style="7" customWidth="1"/>
    <col min="8009" max="8009" width="7" style="7" customWidth="1"/>
    <col min="8010" max="8010" width="3.88671875" style="7" customWidth="1"/>
    <col min="8011" max="8011" width="6.5546875" style="7" customWidth="1"/>
    <col min="8012" max="8012" width="5.109375" style="7" customWidth="1"/>
    <col min="8013" max="8013" width="8.6640625" style="7" customWidth="1"/>
    <col min="8014" max="8014" width="9.109375" style="7" customWidth="1"/>
    <col min="8015" max="8015" width="11.6640625" style="7" customWidth="1"/>
    <col min="8016" max="8192" width="11.44140625" style="7"/>
    <col min="8193" max="8193" width="4.88671875" style="7" customWidth="1"/>
    <col min="8194" max="8194" width="13.5546875" style="7" customWidth="1"/>
    <col min="8195" max="8195" width="12.5546875" style="7" customWidth="1"/>
    <col min="8196" max="8196" width="6.5546875" style="7" customWidth="1"/>
    <col min="8197" max="8197" width="4.33203125" style="7" customWidth="1"/>
    <col min="8198" max="8198" width="6.33203125" style="7" customWidth="1"/>
    <col min="8199" max="8199" width="5.6640625" style="7" customWidth="1"/>
    <col min="8200" max="8200" width="8" style="7" customWidth="1"/>
    <col min="8201" max="8201" width="5.6640625" style="7" customWidth="1"/>
    <col min="8202" max="8202" width="9.109375" style="7" customWidth="1"/>
    <col min="8203" max="8203" width="8.33203125" style="7" customWidth="1"/>
    <col min="8204" max="8204" width="5.44140625" style="7" customWidth="1"/>
    <col min="8205" max="8205" width="14.6640625" style="7" customWidth="1"/>
    <col min="8206" max="8206" width="11.88671875" style="7" customWidth="1"/>
    <col min="8207" max="8207" width="6.5546875" style="7" customWidth="1"/>
    <col min="8208" max="8208" width="6.109375" style="7" customWidth="1"/>
    <col min="8209" max="8209" width="6.88671875" style="7" customWidth="1"/>
    <col min="8210" max="8210" width="5" style="7" customWidth="1"/>
    <col min="8211" max="8211" width="7.109375" style="7" customWidth="1"/>
    <col min="8212" max="8212" width="5.6640625" style="7" customWidth="1"/>
    <col min="8213" max="8213" width="7.109375" style="7" customWidth="1"/>
    <col min="8214" max="8214" width="9.109375" style="7" customWidth="1"/>
    <col min="8215" max="8215" width="6" style="7" customWidth="1"/>
    <col min="8216" max="8216" width="13.109375" style="7" customWidth="1"/>
    <col min="8217" max="8217" width="12.109375" style="7" customWidth="1"/>
    <col min="8218" max="8218" width="8.5546875" style="7" customWidth="1"/>
    <col min="8219" max="8219" width="6.44140625" style="7" customWidth="1"/>
    <col min="8220" max="8220" width="10.5546875" style="7" customWidth="1"/>
    <col min="8221" max="8221" width="6.109375" style="7" customWidth="1"/>
    <col min="8222" max="8222" width="11.88671875" style="7" customWidth="1"/>
    <col min="8223" max="8223" width="12.109375" style="7" customWidth="1"/>
    <col min="8224" max="8224" width="5.109375" style="7" customWidth="1"/>
    <col min="8225" max="8225" width="13.44140625" style="7" customWidth="1"/>
    <col min="8226" max="8226" width="11.5546875" style="7" customWidth="1"/>
    <col min="8227" max="8227" width="7.109375" style="7" customWidth="1"/>
    <col min="8228" max="8228" width="6" style="7" customWidth="1"/>
    <col min="8229" max="8229" width="9.33203125" style="7" customWidth="1"/>
    <col min="8230" max="8230" width="5.6640625" style="7" customWidth="1"/>
    <col min="8231" max="8231" width="6.5546875" style="7" customWidth="1"/>
    <col min="8232" max="8232" width="4" style="7" customWidth="1"/>
    <col min="8233" max="8233" width="7.6640625" style="7" customWidth="1"/>
    <col min="8234" max="8234" width="7.5546875" style="7" customWidth="1"/>
    <col min="8235" max="8235" width="5.109375" style="7" customWidth="1"/>
    <col min="8236" max="8236" width="13.44140625" style="7" customWidth="1"/>
    <col min="8237" max="8237" width="11.6640625" style="7" customWidth="1"/>
    <col min="8238" max="8238" width="11.44140625" style="7"/>
    <col min="8239" max="8239" width="7.44140625" style="7" customWidth="1"/>
    <col min="8240" max="8240" width="8.6640625" style="7" customWidth="1"/>
    <col min="8241" max="8241" width="6.44140625" style="7" customWidth="1"/>
    <col min="8242" max="8242" width="8.109375" style="7" customWidth="1"/>
    <col min="8243" max="8243" width="12.109375" style="7" customWidth="1"/>
    <col min="8244" max="8244" width="4.5546875" style="7" customWidth="1"/>
    <col min="8245" max="8245" width="14" style="7" customWidth="1"/>
    <col min="8246" max="8246" width="12.33203125" style="7" customWidth="1"/>
    <col min="8247" max="8247" width="7.6640625" style="7" customWidth="1"/>
    <col min="8248" max="8248" width="5.44140625" style="7" customWidth="1"/>
    <col min="8249" max="8249" width="6.88671875" style="7" customWidth="1"/>
    <col min="8250" max="8250" width="5.109375" style="7" customWidth="1"/>
    <col min="8251" max="8251" width="7.6640625" style="7" customWidth="1"/>
    <col min="8252" max="8252" width="5.88671875" style="7" customWidth="1"/>
    <col min="8253" max="8253" width="7" style="7" customWidth="1"/>
    <col min="8254" max="8254" width="8.6640625" style="7" customWidth="1"/>
    <col min="8255" max="8255" width="7.44140625" style="7" customWidth="1"/>
    <col min="8256" max="8256" width="14.44140625" style="7" customWidth="1"/>
    <col min="8257" max="8257" width="14.5546875" style="7" customWidth="1"/>
    <col min="8258" max="8261" width="11.44140625" style="7"/>
    <col min="8262" max="8262" width="6.44140625" style="7" customWidth="1"/>
    <col min="8263" max="8263" width="13.6640625" style="7" customWidth="1"/>
    <col min="8264" max="8264" width="11.88671875" style="7" customWidth="1"/>
    <col min="8265" max="8265" width="7" style="7" customWidth="1"/>
    <col min="8266" max="8266" width="3.88671875" style="7" customWidth="1"/>
    <col min="8267" max="8267" width="6.5546875" style="7" customWidth="1"/>
    <col min="8268" max="8268" width="5.109375" style="7" customWidth="1"/>
    <col min="8269" max="8269" width="8.6640625" style="7" customWidth="1"/>
    <col min="8270" max="8270" width="9.109375" style="7" customWidth="1"/>
    <col min="8271" max="8271" width="11.6640625" style="7" customWidth="1"/>
    <col min="8272" max="8448" width="11.44140625" style="7"/>
    <col min="8449" max="8449" width="4.88671875" style="7" customWidth="1"/>
    <col min="8450" max="8450" width="13.5546875" style="7" customWidth="1"/>
    <col min="8451" max="8451" width="12.5546875" style="7" customWidth="1"/>
    <col min="8452" max="8452" width="6.5546875" style="7" customWidth="1"/>
    <col min="8453" max="8453" width="4.33203125" style="7" customWidth="1"/>
    <col min="8454" max="8454" width="6.33203125" style="7" customWidth="1"/>
    <col min="8455" max="8455" width="5.6640625" style="7" customWidth="1"/>
    <col min="8456" max="8456" width="8" style="7" customWidth="1"/>
    <col min="8457" max="8457" width="5.6640625" style="7" customWidth="1"/>
    <col min="8458" max="8458" width="9.109375" style="7" customWidth="1"/>
    <col min="8459" max="8459" width="8.33203125" style="7" customWidth="1"/>
    <col min="8460" max="8460" width="5.44140625" style="7" customWidth="1"/>
    <col min="8461" max="8461" width="14.6640625" style="7" customWidth="1"/>
    <col min="8462" max="8462" width="11.88671875" style="7" customWidth="1"/>
    <col min="8463" max="8463" width="6.5546875" style="7" customWidth="1"/>
    <col min="8464" max="8464" width="6.109375" style="7" customWidth="1"/>
    <col min="8465" max="8465" width="6.88671875" style="7" customWidth="1"/>
    <col min="8466" max="8466" width="5" style="7" customWidth="1"/>
    <col min="8467" max="8467" width="7.109375" style="7" customWidth="1"/>
    <col min="8468" max="8468" width="5.6640625" style="7" customWidth="1"/>
    <col min="8469" max="8469" width="7.109375" style="7" customWidth="1"/>
    <col min="8470" max="8470" width="9.109375" style="7" customWidth="1"/>
    <col min="8471" max="8471" width="6" style="7" customWidth="1"/>
    <col min="8472" max="8472" width="13.109375" style="7" customWidth="1"/>
    <col min="8473" max="8473" width="12.109375" style="7" customWidth="1"/>
    <col min="8474" max="8474" width="8.5546875" style="7" customWidth="1"/>
    <col min="8475" max="8475" width="6.44140625" style="7" customWidth="1"/>
    <col min="8476" max="8476" width="10.5546875" style="7" customWidth="1"/>
    <col min="8477" max="8477" width="6.109375" style="7" customWidth="1"/>
    <col min="8478" max="8478" width="11.88671875" style="7" customWidth="1"/>
    <col min="8479" max="8479" width="12.109375" style="7" customWidth="1"/>
    <col min="8480" max="8480" width="5.109375" style="7" customWidth="1"/>
    <col min="8481" max="8481" width="13.44140625" style="7" customWidth="1"/>
    <col min="8482" max="8482" width="11.5546875" style="7" customWidth="1"/>
    <col min="8483" max="8483" width="7.109375" style="7" customWidth="1"/>
    <col min="8484" max="8484" width="6" style="7" customWidth="1"/>
    <col min="8485" max="8485" width="9.33203125" style="7" customWidth="1"/>
    <col min="8486" max="8486" width="5.6640625" style="7" customWidth="1"/>
    <col min="8487" max="8487" width="6.5546875" style="7" customWidth="1"/>
    <col min="8488" max="8488" width="4" style="7" customWidth="1"/>
    <col min="8489" max="8489" width="7.6640625" style="7" customWidth="1"/>
    <col min="8490" max="8490" width="7.5546875" style="7" customWidth="1"/>
    <col min="8491" max="8491" width="5.109375" style="7" customWidth="1"/>
    <col min="8492" max="8492" width="13.44140625" style="7" customWidth="1"/>
    <col min="8493" max="8493" width="11.6640625" style="7" customWidth="1"/>
    <col min="8494" max="8494" width="11.44140625" style="7"/>
    <col min="8495" max="8495" width="7.44140625" style="7" customWidth="1"/>
    <col min="8496" max="8496" width="8.6640625" style="7" customWidth="1"/>
    <col min="8497" max="8497" width="6.44140625" style="7" customWidth="1"/>
    <col min="8498" max="8498" width="8.109375" style="7" customWidth="1"/>
    <col min="8499" max="8499" width="12.109375" style="7" customWidth="1"/>
    <col min="8500" max="8500" width="4.5546875" style="7" customWidth="1"/>
    <col min="8501" max="8501" width="14" style="7" customWidth="1"/>
    <col min="8502" max="8502" width="12.33203125" style="7" customWidth="1"/>
    <col min="8503" max="8503" width="7.6640625" style="7" customWidth="1"/>
    <col min="8504" max="8504" width="5.44140625" style="7" customWidth="1"/>
    <col min="8505" max="8505" width="6.88671875" style="7" customWidth="1"/>
    <col min="8506" max="8506" width="5.109375" style="7" customWidth="1"/>
    <col min="8507" max="8507" width="7.6640625" style="7" customWidth="1"/>
    <col min="8508" max="8508" width="5.88671875" style="7" customWidth="1"/>
    <col min="8509" max="8509" width="7" style="7" customWidth="1"/>
    <col min="8510" max="8510" width="8.6640625" style="7" customWidth="1"/>
    <col min="8511" max="8511" width="7.44140625" style="7" customWidth="1"/>
    <col min="8512" max="8512" width="14.44140625" style="7" customWidth="1"/>
    <col min="8513" max="8513" width="14.5546875" style="7" customWidth="1"/>
    <col min="8514" max="8517" width="11.44140625" style="7"/>
    <col min="8518" max="8518" width="6.44140625" style="7" customWidth="1"/>
    <col min="8519" max="8519" width="13.6640625" style="7" customWidth="1"/>
    <col min="8520" max="8520" width="11.88671875" style="7" customWidth="1"/>
    <col min="8521" max="8521" width="7" style="7" customWidth="1"/>
    <col min="8522" max="8522" width="3.88671875" style="7" customWidth="1"/>
    <col min="8523" max="8523" width="6.5546875" style="7" customWidth="1"/>
    <col min="8524" max="8524" width="5.109375" style="7" customWidth="1"/>
    <col min="8525" max="8525" width="8.6640625" style="7" customWidth="1"/>
    <col min="8526" max="8526" width="9.109375" style="7" customWidth="1"/>
    <col min="8527" max="8527" width="11.6640625" style="7" customWidth="1"/>
    <col min="8528" max="8704" width="11.44140625" style="7"/>
    <col min="8705" max="8705" width="4.88671875" style="7" customWidth="1"/>
    <col min="8706" max="8706" width="13.5546875" style="7" customWidth="1"/>
    <col min="8707" max="8707" width="12.5546875" style="7" customWidth="1"/>
    <col min="8708" max="8708" width="6.5546875" style="7" customWidth="1"/>
    <col min="8709" max="8709" width="4.33203125" style="7" customWidth="1"/>
    <col min="8710" max="8710" width="6.33203125" style="7" customWidth="1"/>
    <col min="8711" max="8711" width="5.6640625" style="7" customWidth="1"/>
    <col min="8712" max="8712" width="8" style="7" customWidth="1"/>
    <col min="8713" max="8713" width="5.6640625" style="7" customWidth="1"/>
    <col min="8714" max="8714" width="9.109375" style="7" customWidth="1"/>
    <col min="8715" max="8715" width="8.33203125" style="7" customWidth="1"/>
    <col min="8716" max="8716" width="5.44140625" style="7" customWidth="1"/>
    <col min="8717" max="8717" width="14.6640625" style="7" customWidth="1"/>
    <col min="8718" max="8718" width="11.88671875" style="7" customWidth="1"/>
    <col min="8719" max="8719" width="6.5546875" style="7" customWidth="1"/>
    <col min="8720" max="8720" width="6.109375" style="7" customWidth="1"/>
    <col min="8721" max="8721" width="6.88671875" style="7" customWidth="1"/>
    <col min="8722" max="8722" width="5" style="7" customWidth="1"/>
    <col min="8723" max="8723" width="7.109375" style="7" customWidth="1"/>
    <col min="8724" max="8724" width="5.6640625" style="7" customWidth="1"/>
    <col min="8725" max="8725" width="7.109375" style="7" customWidth="1"/>
    <col min="8726" max="8726" width="9.109375" style="7" customWidth="1"/>
    <col min="8727" max="8727" width="6" style="7" customWidth="1"/>
    <col min="8728" max="8728" width="13.109375" style="7" customWidth="1"/>
    <col min="8729" max="8729" width="12.109375" style="7" customWidth="1"/>
    <col min="8730" max="8730" width="8.5546875" style="7" customWidth="1"/>
    <col min="8731" max="8731" width="6.44140625" style="7" customWidth="1"/>
    <col min="8732" max="8732" width="10.5546875" style="7" customWidth="1"/>
    <col min="8733" max="8733" width="6.109375" style="7" customWidth="1"/>
    <col min="8734" max="8734" width="11.88671875" style="7" customWidth="1"/>
    <col min="8735" max="8735" width="12.109375" style="7" customWidth="1"/>
    <col min="8736" max="8736" width="5.109375" style="7" customWidth="1"/>
    <col min="8737" max="8737" width="13.44140625" style="7" customWidth="1"/>
    <col min="8738" max="8738" width="11.5546875" style="7" customWidth="1"/>
    <col min="8739" max="8739" width="7.109375" style="7" customWidth="1"/>
    <col min="8740" max="8740" width="6" style="7" customWidth="1"/>
    <col min="8741" max="8741" width="9.33203125" style="7" customWidth="1"/>
    <col min="8742" max="8742" width="5.6640625" style="7" customWidth="1"/>
    <col min="8743" max="8743" width="6.5546875" style="7" customWidth="1"/>
    <col min="8744" max="8744" width="4" style="7" customWidth="1"/>
    <col min="8745" max="8745" width="7.6640625" style="7" customWidth="1"/>
    <col min="8746" max="8746" width="7.5546875" style="7" customWidth="1"/>
    <col min="8747" max="8747" width="5.109375" style="7" customWidth="1"/>
    <col min="8748" max="8748" width="13.44140625" style="7" customWidth="1"/>
    <col min="8749" max="8749" width="11.6640625" style="7" customWidth="1"/>
    <col min="8750" max="8750" width="11.44140625" style="7"/>
    <col min="8751" max="8751" width="7.44140625" style="7" customWidth="1"/>
    <col min="8752" max="8752" width="8.6640625" style="7" customWidth="1"/>
    <col min="8753" max="8753" width="6.44140625" style="7" customWidth="1"/>
    <col min="8754" max="8754" width="8.109375" style="7" customWidth="1"/>
    <col min="8755" max="8755" width="12.109375" style="7" customWidth="1"/>
    <col min="8756" max="8756" width="4.5546875" style="7" customWidth="1"/>
    <col min="8757" max="8757" width="14" style="7" customWidth="1"/>
    <col min="8758" max="8758" width="12.33203125" style="7" customWidth="1"/>
    <col min="8759" max="8759" width="7.6640625" style="7" customWidth="1"/>
    <col min="8760" max="8760" width="5.44140625" style="7" customWidth="1"/>
    <col min="8761" max="8761" width="6.88671875" style="7" customWidth="1"/>
    <col min="8762" max="8762" width="5.109375" style="7" customWidth="1"/>
    <col min="8763" max="8763" width="7.6640625" style="7" customWidth="1"/>
    <col min="8764" max="8764" width="5.88671875" style="7" customWidth="1"/>
    <col min="8765" max="8765" width="7" style="7" customWidth="1"/>
    <col min="8766" max="8766" width="8.6640625" style="7" customWidth="1"/>
    <col min="8767" max="8767" width="7.44140625" style="7" customWidth="1"/>
    <col min="8768" max="8768" width="14.44140625" style="7" customWidth="1"/>
    <col min="8769" max="8769" width="14.5546875" style="7" customWidth="1"/>
    <col min="8770" max="8773" width="11.44140625" style="7"/>
    <col min="8774" max="8774" width="6.44140625" style="7" customWidth="1"/>
    <col min="8775" max="8775" width="13.6640625" style="7" customWidth="1"/>
    <col min="8776" max="8776" width="11.88671875" style="7" customWidth="1"/>
    <col min="8777" max="8777" width="7" style="7" customWidth="1"/>
    <col min="8778" max="8778" width="3.88671875" style="7" customWidth="1"/>
    <col min="8779" max="8779" width="6.5546875" style="7" customWidth="1"/>
    <col min="8780" max="8780" width="5.109375" style="7" customWidth="1"/>
    <col min="8781" max="8781" width="8.6640625" style="7" customWidth="1"/>
    <col min="8782" max="8782" width="9.109375" style="7" customWidth="1"/>
    <col min="8783" max="8783" width="11.6640625" style="7" customWidth="1"/>
    <col min="8784" max="8960" width="11.44140625" style="7"/>
    <col min="8961" max="8961" width="4.88671875" style="7" customWidth="1"/>
    <col min="8962" max="8962" width="13.5546875" style="7" customWidth="1"/>
    <col min="8963" max="8963" width="12.5546875" style="7" customWidth="1"/>
    <col min="8964" max="8964" width="6.5546875" style="7" customWidth="1"/>
    <col min="8965" max="8965" width="4.33203125" style="7" customWidth="1"/>
    <col min="8966" max="8966" width="6.33203125" style="7" customWidth="1"/>
    <col min="8967" max="8967" width="5.6640625" style="7" customWidth="1"/>
    <col min="8968" max="8968" width="8" style="7" customWidth="1"/>
    <col min="8969" max="8969" width="5.6640625" style="7" customWidth="1"/>
    <col min="8970" max="8970" width="9.109375" style="7" customWidth="1"/>
    <col min="8971" max="8971" width="8.33203125" style="7" customWidth="1"/>
    <col min="8972" max="8972" width="5.44140625" style="7" customWidth="1"/>
    <col min="8973" max="8973" width="14.6640625" style="7" customWidth="1"/>
    <col min="8974" max="8974" width="11.88671875" style="7" customWidth="1"/>
    <col min="8975" max="8975" width="6.5546875" style="7" customWidth="1"/>
    <col min="8976" max="8976" width="6.109375" style="7" customWidth="1"/>
    <col min="8977" max="8977" width="6.88671875" style="7" customWidth="1"/>
    <col min="8978" max="8978" width="5" style="7" customWidth="1"/>
    <col min="8979" max="8979" width="7.109375" style="7" customWidth="1"/>
    <col min="8980" max="8980" width="5.6640625" style="7" customWidth="1"/>
    <col min="8981" max="8981" width="7.109375" style="7" customWidth="1"/>
    <col min="8982" max="8982" width="9.109375" style="7" customWidth="1"/>
    <col min="8983" max="8983" width="6" style="7" customWidth="1"/>
    <col min="8984" max="8984" width="13.109375" style="7" customWidth="1"/>
    <col min="8985" max="8985" width="12.109375" style="7" customWidth="1"/>
    <col min="8986" max="8986" width="8.5546875" style="7" customWidth="1"/>
    <col min="8987" max="8987" width="6.44140625" style="7" customWidth="1"/>
    <col min="8988" max="8988" width="10.5546875" style="7" customWidth="1"/>
    <col min="8989" max="8989" width="6.109375" style="7" customWidth="1"/>
    <col min="8990" max="8990" width="11.88671875" style="7" customWidth="1"/>
    <col min="8991" max="8991" width="12.109375" style="7" customWidth="1"/>
    <col min="8992" max="8992" width="5.109375" style="7" customWidth="1"/>
    <col min="8993" max="8993" width="13.44140625" style="7" customWidth="1"/>
    <col min="8994" max="8994" width="11.5546875" style="7" customWidth="1"/>
    <col min="8995" max="8995" width="7.109375" style="7" customWidth="1"/>
    <col min="8996" max="8996" width="6" style="7" customWidth="1"/>
    <col min="8997" max="8997" width="9.33203125" style="7" customWidth="1"/>
    <col min="8998" max="8998" width="5.6640625" style="7" customWidth="1"/>
    <col min="8999" max="8999" width="6.5546875" style="7" customWidth="1"/>
    <col min="9000" max="9000" width="4" style="7" customWidth="1"/>
    <col min="9001" max="9001" width="7.6640625" style="7" customWidth="1"/>
    <col min="9002" max="9002" width="7.5546875" style="7" customWidth="1"/>
    <col min="9003" max="9003" width="5.109375" style="7" customWidth="1"/>
    <col min="9004" max="9004" width="13.44140625" style="7" customWidth="1"/>
    <col min="9005" max="9005" width="11.6640625" style="7" customWidth="1"/>
    <col min="9006" max="9006" width="11.44140625" style="7"/>
    <col min="9007" max="9007" width="7.44140625" style="7" customWidth="1"/>
    <col min="9008" max="9008" width="8.6640625" style="7" customWidth="1"/>
    <col min="9009" max="9009" width="6.44140625" style="7" customWidth="1"/>
    <col min="9010" max="9010" width="8.109375" style="7" customWidth="1"/>
    <col min="9011" max="9011" width="12.109375" style="7" customWidth="1"/>
    <col min="9012" max="9012" width="4.5546875" style="7" customWidth="1"/>
    <col min="9013" max="9013" width="14" style="7" customWidth="1"/>
    <col min="9014" max="9014" width="12.33203125" style="7" customWidth="1"/>
    <col min="9015" max="9015" width="7.6640625" style="7" customWidth="1"/>
    <col min="9016" max="9016" width="5.44140625" style="7" customWidth="1"/>
    <col min="9017" max="9017" width="6.88671875" style="7" customWidth="1"/>
    <col min="9018" max="9018" width="5.109375" style="7" customWidth="1"/>
    <col min="9019" max="9019" width="7.6640625" style="7" customWidth="1"/>
    <col min="9020" max="9020" width="5.88671875" style="7" customWidth="1"/>
    <col min="9021" max="9021" width="7" style="7" customWidth="1"/>
    <col min="9022" max="9022" width="8.6640625" style="7" customWidth="1"/>
    <col min="9023" max="9023" width="7.44140625" style="7" customWidth="1"/>
    <col min="9024" max="9024" width="14.44140625" style="7" customWidth="1"/>
    <col min="9025" max="9025" width="14.5546875" style="7" customWidth="1"/>
    <col min="9026" max="9029" width="11.44140625" style="7"/>
    <col min="9030" max="9030" width="6.44140625" style="7" customWidth="1"/>
    <col min="9031" max="9031" width="13.6640625" style="7" customWidth="1"/>
    <col min="9032" max="9032" width="11.88671875" style="7" customWidth="1"/>
    <col min="9033" max="9033" width="7" style="7" customWidth="1"/>
    <col min="9034" max="9034" width="3.88671875" style="7" customWidth="1"/>
    <col min="9035" max="9035" width="6.5546875" style="7" customWidth="1"/>
    <col min="9036" max="9036" width="5.109375" style="7" customWidth="1"/>
    <col min="9037" max="9037" width="8.6640625" style="7" customWidth="1"/>
    <col min="9038" max="9038" width="9.109375" style="7" customWidth="1"/>
    <col min="9039" max="9039" width="11.6640625" style="7" customWidth="1"/>
    <col min="9040" max="9216" width="11.44140625" style="7"/>
    <col min="9217" max="9217" width="4.88671875" style="7" customWidth="1"/>
    <col min="9218" max="9218" width="13.5546875" style="7" customWidth="1"/>
    <col min="9219" max="9219" width="12.5546875" style="7" customWidth="1"/>
    <col min="9220" max="9220" width="6.5546875" style="7" customWidth="1"/>
    <col min="9221" max="9221" width="4.33203125" style="7" customWidth="1"/>
    <col min="9222" max="9222" width="6.33203125" style="7" customWidth="1"/>
    <col min="9223" max="9223" width="5.6640625" style="7" customWidth="1"/>
    <col min="9224" max="9224" width="8" style="7" customWidth="1"/>
    <col min="9225" max="9225" width="5.6640625" style="7" customWidth="1"/>
    <col min="9226" max="9226" width="9.109375" style="7" customWidth="1"/>
    <col min="9227" max="9227" width="8.33203125" style="7" customWidth="1"/>
    <col min="9228" max="9228" width="5.44140625" style="7" customWidth="1"/>
    <col min="9229" max="9229" width="14.6640625" style="7" customWidth="1"/>
    <col min="9230" max="9230" width="11.88671875" style="7" customWidth="1"/>
    <col min="9231" max="9231" width="6.5546875" style="7" customWidth="1"/>
    <col min="9232" max="9232" width="6.109375" style="7" customWidth="1"/>
    <col min="9233" max="9233" width="6.88671875" style="7" customWidth="1"/>
    <col min="9234" max="9234" width="5" style="7" customWidth="1"/>
    <col min="9235" max="9235" width="7.109375" style="7" customWidth="1"/>
    <col min="9236" max="9236" width="5.6640625" style="7" customWidth="1"/>
    <col min="9237" max="9237" width="7.109375" style="7" customWidth="1"/>
    <col min="9238" max="9238" width="9.109375" style="7" customWidth="1"/>
    <col min="9239" max="9239" width="6" style="7" customWidth="1"/>
    <col min="9240" max="9240" width="13.109375" style="7" customWidth="1"/>
    <col min="9241" max="9241" width="12.109375" style="7" customWidth="1"/>
    <col min="9242" max="9242" width="8.5546875" style="7" customWidth="1"/>
    <col min="9243" max="9243" width="6.44140625" style="7" customWidth="1"/>
    <col min="9244" max="9244" width="10.5546875" style="7" customWidth="1"/>
    <col min="9245" max="9245" width="6.109375" style="7" customWidth="1"/>
    <col min="9246" max="9246" width="11.88671875" style="7" customWidth="1"/>
    <col min="9247" max="9247" width="12.109375" style="7" customWidth="1"/>
    <col min="9248" max="9248" width="5.109375" style="7" customWidth="1"/>
    <col min="9249" max="9249" width="13.44140625" style="7" customWidth="1"/>
    <col min="9250" max="9250" width="11.5546875" style="7" customWidth="1"/>
    <col min="9251" max="9251" width="7.109375" style="7" customWidth="1"/>
    <col min="9252" max="9252" width="6" style="7" customWidth="1"/>
    <col min="9253" max="9253" width="9.33203125" style="7" customWidth="1"/>
    <col min="9254" max="9254" width="5.6640625" style="7" customWidth="1"/>
    <col min="9255" max="9255" width="6.5546875" style="7" customWidth="1"/>
    <col min="9256" max="9256" width="4" style="7" customWidth="1"/>
    <col min="9257" max="9257" width="7.6640625" style="7" customWidth="1"/>
    <col min="9258" max="9258" width="7.5546875" style="7" customWidth="1"/>
    <col min="9259" max="9259" width="5.109375" style="7" customWidth="1"/>
    <col min="9260" max="9260" width="13.44140625" style="7" customWidth="1"/>
    <col min="9261" max="9261" width="11.6640625" style="7" customWidth="1"/>
    <col min="9262" max="9262" width="11.44140625" style="7"/>
    <col min="9263" max="9263" width="7.44140625" style="7" customWidth="1"/>
    <col min="9264" max="9264" width="8.6640625" style="7" customWidth="1"/>
    <col min="9265" max="9265" width="6.44140625" style="7" customWidth="1"/>
    <col min="9266" max="9266" width="8.109375" style="7" customWidth="1"/>
    <col min="9267" max="9267" width="12.109375" style="7" customWidth="1"/>
    <col min="9268" max="9268" width="4.5546875" style="7" customWidth="1"/>
    <col min="9269" max="9269" width="14" style="7" customWidth="1"/>
    <col min="9270" max="9270" width="12.33203125" style="7" customWidth="1"/>
    <col min="9271" max="9271" width="7.6640625" style="7" customWidth="1"/>
    <col min="9272" max="9272" width="5.44140625" style="7" customWidth="1"/>
    <col min="9273" max="9273" width="6.88671875" style="7" customWidth="1"/>
    <col min="9274" max="9274" width="5.109375" style="7" customWidth="1"/>
    <col min="9275" max="9275" width="7.6640625" style="7" customWidth="1"/>
    <col min="9276" max="9276" width="5.88671875" style="7" customWidth="1"/>
    <col min="9277" max="9277" width="7" style="7" customWidth="1"/>
    <col min="9278" max="9278" width="8.6640625" style="7" customWidth="1"/>
    <col min="9279" max="9279" width="7.44140625" style="7" customWidth="1"/>
    <col min="9280" max="9280" width="14.44140625" style="7" customWidth="1"/>
    <col min="9281" max="9281" width="14.5546875" style="7" customWidth="1"/>
    <col min="9282" max="9285" width="11.44140625" style="7"/>
    <col min="9286" max="9286" width="6.44140625" style="7" customWidth="1"/>
    <col min="9287" max="9287" width="13.6640625" style="7" customWidth="1"/>
    <col min="9288" max="9288" width="11.88671875" style="7" customWidth="1"/>
    <col min="9289" max="9289" width="7" style="7" customWidth="1"/>
    <col min="9290" max="9290" width="3.88671875" style="7" customWidth="1"/>
    <col min="9291" max="9291" width="6.5546875" style="7" customWidth="1"/>
    <col min="9292" max="9292" width="5.109375" style="7" customWidth="1"/>
    <col min="9293" max="9293" width="8.6640625" style="7" customWidth="1"/>
    <col min="9294" max="9294" width="9.109375" style="7" customWidth="1"/>
    <col min="9295" max="9295" width="11.6640625" style="7" customWidth="1"/>
    <col min="9296" max="9472" width="11.44140625" style="7"/>
    <col min="9473" max="9473" width="4.88671875" style="7" customWidth="1"/>
    <col min="9474" max="9474" width="13.5546875" style="7" customWidth="1"/>
    <col min="9475" max="9475" width="12.5546875" style="7" customWidth="1"/>
    <col min="9476" max="9476" width="6.5546875" style="7" customWidth="1"/>
    <col min="9477" max="9477" width="4.33203125" style="7" customWidth="1"/>
    <col min="9478" max="9478" width="6.33203125" style="7" customWidth="1"/>
    <col min="9479" max="9479" width="5.6640625" style="7" customWidth="1"/>
    <col min="9480" max="9480" width="8" style="7" customWidth="1"/>
    <col min="9481" max="9481" width="5.6640625" style="7" customWidth="1"/>
    <col min="9482" max="9482" width="9.109375" style="7" customWidth="1"/>
    <col min="9483" max="9483" width="8.33203125" style="7" customWidth="1"/>
    <col min="9484" max="9484" width="5.44140625" style="7" customWidth="1"/>
    <col min="9485" max="9485" width="14.6640625" style="7" customWidth="1"/>
    <col min="9486" max="9486" width="11.88671875" style="7" customWidth="1"/>
    <col min="9487" max="9487" width="6.5546875" style="7" customWidth="1"/>
    <col min="9488" max="9488" width="6.109375" style="7" customWidth="1"/>
    <col min="9489" max="9489" width="6.88671875" style="7" customWidth="1"/>
    <col min="9490" max="9490" width="5" style="7" customWidth="1"/>
    <col min="9491" max="9491" width="7.109375" style="7" customWidth="1"/>
    <col min="9492" max="9492" width="5.6640625" style="7" customWidth="1"/>
    <col min="9493" max="9493" width="7.109375" style="7" customWidth="1"/>
    <col min="9494" max="9494" width="9.109375" style="7" customWidth="1"/>
    <col min="9495" max="9495" width="6" style="7" customWidth="1"/>
    <col min="9496" max="9496" width="13.109375" style="7" customWidth="1"/>
    <col min="9497" max="9497" width="12.109375" style="7" customWidth="1"/>
    <col min="9498" max="9498" width="8.5546875" style="7" customWidth="1"/>
    <col min="9499" max="9499" width="6.44140625" style="7" customWidth="1"/>
    <col min="9500" max="9500" width="10.5546875" style="7" customWidth="1"/>
    <col min="9501" max="9501" width="6.109375" style="7" customWidth="1"/>
    <col min="9502" max="9502" width="11.88671875" style="7" customWidth="1"/>
    <col min="9503" max="9503" width="12.109375" style="7" customWidth="1"/>
    <col min="9504" max="9504" width="5.109375" style="7" customWidth="1"/>
    <col min="9505" max="9505" width="13.44140625" style="7" customWidth="1"/>
    <col min="9506" max="9506" width="11.5546875" style="7" customWidth="1"/>
    <col min="9507" max="9507" width="7.109375" style="7" customWidth="1"/>
    <col min="9508" max="9508" width="6" style="7" customWidth="1"/>
    <col min="9509" max="9509" width="9.33203125" style="7" customWidth="1"/>
    <col min="9510" max="9510" width="5.6640625" style="7" customWidth="1"/>
    <col min="9511" max="9511" width="6.5546875" style="7" customWidth="1"/>
    <col min="9512" max="9512" width="4" style="7" customWidth="1"/>
    <col min="9513" max="9513" width="7.6640625" style="7" customWidth="1"/>
    <col min="9514" max="9514" width="7.5546875" style="7" customWidth="1"/>
    <col min="9515" max="9515" width="5.109375" style="7" customWidth="1"/>
    <col min="9516" max="9516" width="13.44140625" style="7" customWidth="1"/>
    <col min="9517" max="9517" width="11.6640625" style="7" customWidth="1"/>
    <col min="9518" max="9518" width="11.44140625" style="7"/>
    <col min="9519" max="9519" width="7.44140625" style="7" customWidth="1"/>
    <col min="9520" max="9520" width="8.6640625" style="7" customWidth="1"/>
    <col min="9521" max="9521" width="6.44140625" style="7" customWidth="1"/>
    <col min="9522" max="9522" width="8.109375" style="7" customWidth="1"/>
    <col min="9523" max="9523" width="12.109375" style="7" customWidth="1"/>
    <col min="9524" max="9524" width="4.5546875" style="7" customWidth="1"/>
    <col min="9525" max="9525" width="14" style="7" customWidth="1"/>
    <col min="9526" max="9526" width="12.33203125" style="7" customWidth="1"/>
    <col min="9527" max="9527" width="7.6640625" style="7" customWidth="1"/>
    <col min="9528" max="9528" width="5.44140625" style="7" customWidth="1"/>
    <col min="9529" max="9529" width="6.88671875" style="7" customWidth="1"/>
    <col min="9530" max="9530" width="5.109375" style="7" customWidth="1"/>
    <col min="9531" max="9531" width="7.6640625" style="7" customWidth="1"/>
    <col min="9532" max="9532" width="5.88671875" style="7" customWidth="1"/>
    <col min="9533" max="9533" width="7" style="7" customWidth="1"/>
    <col min="9534" max="9534" width="8.6640625" style="7" customWidth="1"/>
    <col min="9535" max="9535" width="7.44140625" style="7" customWidth="1"/>
    <col min="9536" max="9536" width="14.44140625" style="7" customWidth="1"/>
    <col min="9537" max="9537" width="14.5546875" style="7" customWidth="1"/>
    <col min="9538" max="9541" width="11.44140625" style="7"/>
    <col min="9542" max="9542" width="6.44140625" style="7" customWidth="1"/>
    <col min="9543" max="9543" width="13.6640625" style="7" customWidth="1"/>
    <col min="9544" max="9544" width="11.88671875" style="7" customWidth="1"/>
    <col min="9545" max="9545" width="7" style="7" customWidth="1"/>
    <col min="9546" max="9546" width="3.88671875" style="7" customWidth="1"/>
    <col min="9547" max="9547" width="6.5546875" style="7" customWidth="1"/>
    <col min="9548" max="9548" width="5.109375" style="7" customWidth="1"/>
    <col min="9549" max="9549" width="8.6640625" style="7" customWidth="1"/>
    <col min="9550" max="9550" width="9.109375" style="7" customWidth="1"/>
    <col min="9551" max="9551" width="11.6640625" style="7" customWidth="1"/>
    <col min="9552" max="9728" width="11.44140625" style="7"/>
    <col min="9729" max="9729" width="4.88671875" style="7" customWidth="1"/>
    <col min="9730" max="9730" width="13.5546875" style="7" customWidth="1"/>
    <col min="9731" max="9731" width="12.5546875" style="7" customWidth="1"/>
    <col min="9732" max="9732" width="6.5546875" style="7" customWidth="1"/>
    <col min="9733" max="9733" width="4.33203125" style="7" customWidth="1"/>
    <col min="9734" max="9734" width="6.33203125" style="7" customWidth="1"/>
    <col min="9735" max="9735" width="5.6640625" style="7" customWidth="1"/>
    <col min="9736" max="9736" width="8" style="7" customWidth="1"/>
    <col min="9737" max="9737" width="5.6640625" style="7" customWidth="1"/>
    <col min="9738" max="9738" width="9.109375" style="7" customWidth="1"/>
    <col min="9739" max="9739" width="8.33203125" style="7" customWidth="1"/>
    <col min="9740" max="9740" width="5.44140625" style="7" customWidth="1"/>
    <col min="9741" max="9741" width="14.6640625" style="7" customWidth="1"/>
    <col min="9742" max="9742" width="11.88671875" style="7" customWidth="1"/>
    <col min="9743" max="9743" width="6.5546875" style="7" customWidth="1"/>
    <col min="9744" max="9744" width="6.109375" style="7" customWidth="1"/>
    <col min="9745" max="9745" width="6.88671875" style="7" customWidth="1"/>
    <col min="9746" max="9746" width="5" style="7" customWidth="1"/>
    <col min="9747" max="9747" width="7.109375" style="7" customWidth="1"/>
    <col min="9748" max="9748" width="5.6640625" style="7" customWidth="1"/>
    <col min="9749" max="9749" width="7.109375" style="7" customWidth="1"/>
    <col min="9750" max="9750" width="9.109375" style="7" customWidth="1"/>
    <col min="9751" max="9751" width="6" style="7" customWidth="1"/>
    <col min="9752" max="9752" width="13.109375" style="7" customWidth="1"/>
    <col min="9753" max="9753" width="12.109375" style="7" customWidth="1"/>
    <col min="9754" max="9754" width="8.5546875" style="7" customWidth="1"/>
    <col min="9755" max="9755" width="6.44140625" style="7" customWidth="1"/>
    <col min="9756" max="9756" width="10.5546875" style="7" customWidth="1"/>
    <col min="9757" max="9757" width="6.109375" style="7" customWidth="1"/>
    <col min="9758" max="9758" width="11.88671875" style="7" customWidth="1"/>
    <col min="9759" max="9759" width="12.109375" style="7" customWidth="1"/>
    <col min="9760" max="9760" width="5.109375" style="7" customWidth="1"/>
    <col min="9761" max="9761" width="13.44140625" style="7" customWidth="1"/>
    <col min="9762" max="9762" width="11.5546875" style="7" customWidth="1"/>
    <col min="9763" max="9763" width="7.109375" style="7" customWidth="1"/>
    <col min="9764" max="9764" width="6" style="7" customWidth="1"/>
    <col min="9765" max="9765" width="9.33203125" style="7" customWidth="1"/>
    <col min="9766" max="9766" width="5.6640625" style="7" customWidth="1"/>
    <col min="9767" max="9767" width="6.5546875" style="7" customWidth="1"/>
    <col min="9768" max="9768" width="4" style="7" customWidth="1"/>
    <col min="9769" max="9769" width="7.6640625" style="7" customWidth="1"/>
    <col min="9770" max="9770" width="7.5546875" style="7" customWidth="1"/>
    <col min="9771" max="9771" width="5.109375" style="7" customWidth="1"/>
    <col min="9772" max="9772" width="13.44140625" style="7" customWidth="1"/>
    <col min="9773" max="9773" width="11.6640625" style="7" customWidth="1"/>
    <col min="9774" max="9774" width="11.44140625" style="7"/>
    <col min="9775" max="9775" width="7.44140625" style="7" customWidth="1"/>
    <col min="9776" max="9776" width="8.6640625" style="7" customWidth="1"/>
    <col min="9777" max="9777" width="6.44140625" style="7" customWidth="1"/>
    <col min="9778" max="9778" width="8.109375" style="7" customWidth="1"/>
    <col min="9779" max="9779" width="12.109375" style="7" customWidth="1"/>
    <col min="9780" max="9780" width="4.5546875" style="7" customWidth="1"/>
    <col min="9781" max="9781" width="14" style="7" customWidth="1"/>
    <col min="9782" max="9782" width="12.33203125" style="7" customWidth="1"/>
    <col min="9783" max="9783" width="7.6640625" style="7" customWidth="1"/>
    <col min="9784" max="9784" width="5.44140625" style="7" customWidth="1"/>
    <col min="9785" max="9785" width="6.88671875" style="7" customWidth="1"/>
    <col min="9786" max="9786" width="5.109375" style="7" customWidth="1"/>
    <col min="9787" max="9787" width="7.6640625" style="7" customWidth="1"/>
    <col min="9788" max="9788" width="5.88671875" style="7" customWidth="1"/>
    <col min="9789" max="9789" width="7" style="7" customWidth="1"/>
    <col min="9790" max="9790" width="8.6640625" style="7" customWidth="1"/>
    <col min="9791" max="9791" width="7.44140625" style="7" customWidth="1"/>
    <col min="9792" max="9792" width="14.44140625" style="7" customWidth="1"/>
    <col min="9793" max="9793" width="14.5546875" style="7" customWidth="1"/>
    <col min="9794" max="9797" width="11.44140625" style="7"/>
    <col min="9798" max="9798" width="6.44140625" style="7" customWidth="1"/>
    <col min="9799" max="9799" width="13.6640625" style="7" customWidth="1"/>
    <col min="9800" max="9800" width="11.88671875" style="7" customWidth="1"/>
    <col min="9801" max="9801" width="7" style="7" customWidth="1"/>
    <col min="9802" max="9802" width="3.88671875" style="7" customWidth="1"/>
    <col min="9803" max="9803" width="6.5546875" style="7" customWidth="1"/>
    <col min="9804" max="9804" width="5.109375" style="7" customWidth="1"/>
    <col min="9805" max="9805" width="8.6640625" style="7" customWidth="1"/>
    <col min="9806" max="9806" width="9.109375" style="7" customWidth="1"/>
    <col min="9807" max="9807" width="11.6640625" style="7" customWidth="1"/>
    <col min="9808" max="9984" width="11.44140625" style="7"/>
    <col min="9985" max="9985" width="4.88671875" style="7" customWidth="1"/>
    <col min="9986" max="9986" width="13.5546875" style="7" customWidth="1"/>
    <col min="9987" max="9987" width="12.5546875" style="7" customWidth="1"/>
    <col min="9988" max="9988" width="6.5546875" style="7" customWidth="1"/>
    <col min="9989" max="9989" width="4.33203125" style="7" customWidth="1"/>
    <col min="9990" max="9990" width="6.33203125" style="7" customWidth="1"/>
    <col min="9991" max="9991" width="5.6640625" style="7" customWidth="1"/>
    <col min="9992" max="9992" width="8" style="7" customWidth="1"/>
    <col min="9993" max="9993" width="5.6640625" style="7" customWidth="1"/>
    <col min="9994" max="9994" width="9.109375" style="7" customWidth="1"/>
    <col min="9995" max="9995" width="8.33203125" style="7" customWidth="1"/>
    <col min="9996" max="9996" width="5.44140625" style="7" customWidth="1"/>
    <col min="9997" max="9997" width="14.6640625" style="7" customWidth="1"/>
    <col min="9998" max="9998" width="11.88671875" style="7" customWidth="1"/>
    <col min="9999" max="9999" width="6.5546875" style="7" customWidth="1"/>
    <col min="10000" max="10000" width="6.109375" style="7" customWidth="1"/>
    <col min="10001" max="10001" width="6.88671875" style="7" customWidth="1"/>
    <col min="10002" max="10002" width="5" style="7" customWidth="1"/>
    <col min="10003" max="10003" width="7.109375" style="7" customWidth="1"/>
    <col min="10004" max="10004" width="5.6640625" style="7" customWidth="1"/>
    <col min="10005" max="10005" width="7.109375" style="7" customWidth="1"/>
    <col min="10006" max="10006" width="9.109375" style="7" customWidth="1"/>
    <col min="10007" max="10007" width="6" style="7" customWidth="1"/>
    <col min="10008" max="10008" width="13.109375" style="7" customWidth="1"/>
    <col min="10009" max="10009" width="12.109375" style="7" customWidth="1"/>
    <col min="10010" max="10010" width="8.5546875" style="7" customWidth="1"/>
    <col min="10011" max="10011" width="6.44140625" style="7" customWidth="1"/>
    <col min="10012" max="10012" width="10.5546875" style="7" customWidth="1"/>
    <col min="10013" max="10013" width="6.109375" style="7" customWidth="1"/>
    <col min="10014" max="10014" width="11.88671875" style="7" customWidth="1"/>
    <col min="10015" max="10015" width="12.109375" style="7" customWidth="1"/>
    <col min="10016" max="10016" width="5.109375" style="7" customWidth="1"/>
    <col min="10017" max="10017" width="13.44140625" style="7" customWidth="1"/>
    <col min="10018" max="10018" width="11.5546875" style="7" customWidth="1"/>
    <col min="10019" max="10019" width="7.109375" style="7" customWidth="1"/>
    <col min="10020" max="10020" width="6" style="7" customWidth="1"/>
    <col min="10021" max="10021" width="9.33203125" style="7" customWidth="1"/>
    <col min="10022" max="10022" width="5.6640625" style="7" customWidth="1"/>
    <col min="10023" max="10023" width="6.5546875" style="7" customWidth="1"/>
    <col min="10024" max="10024" width="4" style="7" customWidth="1"/>
    <col min="10025" max="10025" width="7.6640625" style="7" customWidth="1"/>
    <col min="10026" max="10026" width="7.5546875" style="7" customWidth="1"/>
    <col min="10027" max="10027" width="5.109375" style="7" customWidth="1"/>
    <col min="10028" max="10028" width="13.44140625" style="7" customWidth="1"/>
    <col min="10029" max="10029" width="11.6640625" style="7" customWidth="1"/>
    <col min="10030" max="10030" width="11.44140625" style="7"/>
    <col min="10031" max="10031" width="7.44140625" style="7" customWidth="1"/>
    <col min="10032" max="10032" width="8.6640625" style="7" customWidth="1"/>
    <col min="10033" max="10033" width="6.44140625" style="7" customWidth="1"/>
    <col min="10034" max="10034" width="8.109375" style="7" customWidth="1"/>
    <col min="10035" max="10035" width="12.109375" style="7" customWidth="1"/>
    <col min="10036" max="10036" width="4.5546875" style="7" customWidth="1"/>
    <col min="10037" max="10037" width="14" style="7" customWidth="1"/>
    <col min="10038" max="10038" width="12.33203125" style="7" customWidth="1"/>
    <col min="10039" max="10039" width="7.6640625" style="7" customWidth="1"/>
    <col min="10040" max="10040" width="5.44140625" style="7" customWidth="1"/>
    <col min="10041" max="10041" width="6.88671875" style="7" customWidth="1"/>
    <col min="10042" max="10042" width="5.109375" style="7" customWidth="1"/>
    <col min="10043" max="10043" width="7.6640625" style="7" customWidth="1"/>
    <col min="10044" max="10044" width="5.88671875" style="7" customWidth="1"/>
    <col min="10045" max="10045" width="7" style="7" customWidth="1"/>
    <col min="10046" max="10046" width="8.6640625" style="7" customWidth="1"/>
    <col min="10047" max="10047" width="7.44140625" style="7" customWidth="1"/>
    <col min="10048" max="10048" width="14.44140625" style="7" customWidth="1"/>
    <col min="10049" max="10049" width="14.5546875" style="7" customWidth="1"/>
    <col min="10050" max="10053" width="11.44140625" style="7"/>
    <col min="10054" max="10054" width="6.44140625" style="7" customWidth="1"/>
    <col min="10055" max="10055" width="13.6640625" style="7" customWidth="1"/>
    <col min="10056" max="10056" width="11.88671875" style="7" customWidth="1"/>
    <col min="10057" max="10057" width="7" style="7" customWidth="1"/>
    <col min="10058" max="10058" width="3.88671875" style="7" customWidth="1"/>
    <col min="10059" max="10059" width="6.5546875" style="7" customWidth="1"/>
    <col min="10060" max="10060" width="5.109375" style="7" customWidth="1"/>
    <col min="10061" max="10061" width="8.6640625" style="7" customWidth="1"/>
    <col min="10062" max="10062" width="9.109375" style="7" customWidth="1"/>
    <col min="10063" max="10063" width="11.6640625" style="7" customWidth="1"/>
    <col min="10064" max="10240" width="11.44140625" style="7"/>
    <col min="10241" max="10241" width="4.88671875" style="7" customWidth="1"/>
    <col min="10242" max="10242" width="13.5546875" style="7" customWidth="1"/>
    <col min="10243" max="10243" width="12.5546875" style="7" customWidth="1"/>
    <col min="10244" max="10244" width="6.5546875" style="7" customWidth="1"/>
    <col min="10245" max="10245" width="4.33203125" style="7" customWidth="1"/>
    <col min="10246" max="10246" width="6.33203125" style="7" customWidth="1"/>
    <col min="10247" max="10247" width="5.6640625" style="7" customWidth="1"/>
    <col min="10248" max="10248" width="8" style="7" customWidth="1"/>
    <col min="10249" max="10249" width="5.6640625" style="7" customWidth="1"/>
    <col min="10250" max="10250" width="9.109375" style="7" customWidth="1"/>
    <col min="10251" max="10251" width="8.33203125" style="7" customWidth="1"/>
    <col min="10252" max="10252" width="5.44140625" style="7" customWidth="1"/>
    <col min="10253" max="10253" width="14.6640625" style="7" customWidth="1"/>
    <col min="10254" max="10254" width="11.88671875" style="7" customWidth="1"/>
    <col min="10255" max="10255" width="6.5546875" style="7" customWidth="1"/>
    <col min="10256" max="10256" width="6.109375" style="7" customWidth="1"/>
    <col min="10257" max="10257" width="6.88671875" style="7" customWidth="1"/>
    <col min="10258" max="10258" width="5" style="7" customWidth="1"/>
    <col min="10259" max="10259" width="7.109375" style="7" customWidth="1"/>
    <col min="10260" max="10260" width="5.6640625" style="7" customWidth="1"/>
    <col min="10261" max="10261" width="7.109375" style="7" customWidth="1"/>
    <col min="10262" max="10262" width="9.109375" style="7" customWidth="1"/>
    <col min="10263" max="10263" width="6" style="7" customWidth="1"/>
    <col min="10264" max="10264" width="13.109375" style="7" customWidth="1"/>
    <col min="10265" max="10265" width="12.109375" style="7" customWidth="1"/>
    <col min="10266" max="10266" width="8.5546875" style="7" customWidth="1"/>
    <col min="10267" max="10267" width="6.44140625" style="7" customWidth="1"/>
    <col min="10268" max="10268" width="10.5546875" style="7" customWidth="1"/>
    <col min="10269" max="10269" width="6.109375" style="7" customWidth="1"/>
    <col min="10270" max="10270" width="11.88671875" style="7" customWidth="1"/>
    <col min="10271" max="10271" width="12.109375" style="7" customWidth="1"/>
    <col min="10272" max="10272" width="5.109375" style="7" customWidth="1"/>
    <col min="10273" max="10273" width="13.44140625" style="7" customWidth="1"/>
    <col min="10274" max="10274" width="11.5546875" style="7" customWidth="1"/>
    <col min="10275" max="10275" width="7.109375" style="7" customWidth="1"/>
    <col min="10276" max="10276" width="6" style="7" customWidth="1"/>
    <col min="10277" max="10277" width="9.33203125" style="7" customWidth="1"/>
    <col min="10278" max="10278" width="5.6640625" style="7" customWidth="1"/>
    <col min="10279" max="10279" width="6.5546875" style="7" customWidth="1"/>
    <col min="10280" max="10280" width="4" style="7" customWidth="1"/>
    <col min="10281" max="10281" width="7.6640625" style="7" customWidth="1"/>
    <col min="10282" max="10282" width="7.5546875" style="7" customWidth="1"/>
    <col min="10283" max="10283" width="5.109375" style="7" customWidth="1"/>
    <col min="10284" max="10284" width="13.44140625" style="7" customWidth="1"/>
    <col min="10285" max="10285" width="11.6640625" style="7" customWidth="1"/>
    <col min="10286" max="10286" width="11.44140625" style="7"/>
    <col min="10287" max="10287" width="7.44140625" style="7" customWidth="1"/>
    <col min="10288" max="10288" width="8.6640625" style="7" customWidth="1"/>
    <col min="10289" max="10289" width="6.44140625" style="7" customWidth="1"/>
    <col min="10290" max="10290" width="8.109375" style="7" customWidth="1"/>
    <col min="10291" max="10291" width="12.109375" style="7" customWidth="1"/>
    <col min="10292" max="10292" width="4.5546875" style="7" customWidth="1"/>
    <col min="10293" max="10293" width="14" style="7" customWidth="1"/>
    <col min="10294" max="10294" width="12.33203125" style="7" customWidth="1"/>
    <col min="10295" max="10295" width="7.6640625" style="7" customWidth="1"/>
    <col min="10296" max="10296" width="5.44140625" style="7" customWidth="1"/>
    <col min="10297" max="10297" width="6.88671875" style="7" customWidth="1"/>
    <col min="10298" max="10298" width="5.109375" style="7" customWidth="1"/>
    <col min="10299" max="10299" width="7.6640625" style="7" customWidth="1"/>
    <col min="10300" max="10300" width="5.88671875" style="7" customWidth="1"/>
    <col min="10301" max="10301" width="7" style="7" customWidth="1"/>
    <col min="10302" max="10302" width="8.6640625" style="7" customWidth="1"/>
    <col min="10303" max="10303" width="7.44140625" style="7" customWidth="1"/>
    <col min="10304" max="10304" width="14.44140625" style="7" customWidth="1"/>
    <col min="10305" max="10305" width="14.5546875" style="7" customWidth="1"/>
    <col min="10306" max="10309" width="11.44140625" style="7"/>
    <col min="10310" max="10310" width="6.44140625" style="7" customWidth="1"/>
    <col min="10311" max="10311" width="13.6640625" style="7" customWidth="1"/>
    <col min="10312" max="10312" width="11.88671875" style="7" customWidth="1"/>
    <col min="10313" max="10313" width="7" style="7" customWidth="1"/>
    <col min="10314" max="10314" width="3.88671875" style="7" customWidth="1"/>
    <col min="10315" max="10315" width="6.5546875" style="7" customWidth="1"/>
    <col min="10316" max="10316" width="5.109375" style="7" customWidth="1"/>
    <col min="10317" max="10317" width="8.6640625" style="7" customWidth="1"/>
    <col min="10318" max="10318" width="9.109375" style="7" customWidth="1"/>
    <col min="10319" max="10319" width="11.6640625" style="7" customWidth="1"/>
    <col min="10320" max="10496" width="11.44140625" style="7"/>
    <col min="10497" max="10497" width="4.88671875" style="7" customWidth="1"/>
    <col min="10498" max="10498" width="13.5546875" style="7" customWidth="1"/>
    <col min="10499" max="10499" width="12.5546875" style="7" customWidth="1"/>
    <col min="10500" max="10500" width="6.5546875" style="7" customWidth="1"/>
    <col min="10501" max="10501" width="4.33203125" style="7" customWidth="1"/>
    <col min="10502" max="10502" width="6.33203125" style="7" customWidth="1"/>
    <col min="10503" max="10503" width="5.6640625" style="7" customWidth="1"/>
    <col min="10504" max="10504" width="8" style="7" customWidth="1"/>
    <col min="10505" max="10505" width="5.6640625" style="7" customWidth="1"/>
    <col min="10506" max="10506" width="9.109375" style="7" customWidth="1"/>
    <col min="10507" max="10507" width="8.33203125" style="7" customWidth="1"/>
    <col min="10508" max="10508" width="5.44140625" style="7" customWidth="1"/>
    <col min="10509" max="10509" width="14.6640625" style="7" customWidth="1"/>
    <col min="10510" max="10510" width="11.88671875" style="7" customWidth="1"/>
    <col min="10511" max="10511" width="6.5546875" style="7" customWidth="1"/>
    <col min="10512" max="10512" width="6.109375" style="7" customWidth="1"/>
    <col min="10513" max="10513" width="6.88671875" style="7" customWidth="1"/>
    <col min="10514" max="10514" width="5" style="7" customWidth="1"/>
    <col min="10515" max="10515" width="7.109375" style="7" customWidth="1"/>
    <col min="10516" max="10516" width="5.6640625" style="7" customWidth="1"/>
    <col min="10517" max="10517" width="7.109375" style="7" customWidth="1"/>
    <col min="10518" max="10518" width="9.109375" style="7" customWidth="1"/>
    <col min="10519" max="10519" width="6" style="7" customWidth="1"/>
    <col min="10520" max="10520" width="13.109375" style="7" customWidth="1"/>
    <col min="10521" max="10521" width="12.109375" style="7" customWidth="1"/>
    <col min="10522" max="10522" width="8.5546875" style="7" customWidth="1"/>
    <col min="10523" max="10523" width="6.44140625" style="7" customWidth="1"/>
    <col min="10524" max="10524" width="10.5546875" style="7" customWidth="1"/>
    <col min="10525" max="10525" width="6.109375" style="7" customWidth="1"/>
    <col min="10526" max="10526" width="11.88671875" style="7" customWidth="1"/>
    <col min="10527" max="10527" width="12.109375" style="7" customWidth="1"/>
    <col min="10528" max="10528" width="5.109375" style="7" customWidth="1"/>
    <col min="10529" max="10529" width="13.44140625" style="7" customWidth="1"/>
    <col min="10530" max="10530" width="11.5546875" style="7" customWidth="1"/>
    <col min="10531" max="10531" width="7.109375" style="7" customWidth="1"/>
    <col min="10532" max="10532" width="6" style="7" customWidth="1"/>
    <col min="10533" max="10533" width="9.33203125" style="7" customWidth="1"/>
    <col min="10534" max="10534" width="5.6640625" style="7" customWidth="1"/>
    <col min="10535" max="10535" width="6.5546875" style="7" customWidth="1"/>
    <col min="10536" max="10536" width="4" style="7" customWidth="1"/>
    <col min="10537" max="10537" width="7.6640625" style="7" customWidth="1"/>
    <col min="10538" max="10538" width="7.5546875" style="7" customWidth="1"/>
    <col min="10539" max="10539" width="5.109375" style="7" customWidth="1"/>
    <col min="10540" max="10540" width="13.44140625" style="7" customWidth="1"/>
    <col min="10541" max="10541" width="11.6640625" style="7" customWidth="1"/>
    <col min="10542" max="10542" width="11.44140625" style="7"/>
    <col min="10543" max="10543" width="7.44140625" style="7" customWidth="1"/>
    <col min="10544" max="10544" width="8.6640625" style="7" customWidth="1"/>
    <col min="10545" max="10545" width="6.44140625" style="7" customWidth="1"/>
    <col min="10546" max="10546" width="8.109375" style="7" customWidth="1"/>
    <col min="10547" max="10547" width="12.109375" style="7" customWidth="1"/>
    <col min="10548" max="10548" width="4.5546875" style="7" customWidth="1"/>
    <col min="10549" max="10549" width="14" style="7" customWidth="1"/>
    <col min="10550" max="10550" width="12.33203125" style="7" customWidth="1"/>
    <col min="10551" max="10551" width="7.6640625" style="7" customWidth="1"/>
    <col min="10552" max="10552" width="5.44140625" style="7" customWidth="1"/>
    <col min="10553" max="10553" width="6.88671875" style="7" customWidth="1"/>
    <col min="10554" max="10554" width="5.109375" style="7" customWidth="1"/>
    <col min="10555" max="10555" width="7.6640625" style="7" customWidth="1"/>
    <col min="10556" max="10556" width="5.88671875" style="7" customWidth="1"/>
    <col min="10557" max="10557" width="7" style="7" customWidth="1"/>
    <col min="10558" max="10558" width="8.6640625" style="7" customWidth="1"/>
    <col min="10559" max="10559" width="7.44140625" style="7" customWidth="1"/>
    <col min="10560" max="10560" width="14.44140625" style="7" customWidth="1"/>
    <col min="10561" max="10561" width="14.5546875" style="7" customWidth="1"/>
    <col min="10562" max="10565" width="11.44140625" style="7"/>
    <col min="10566" max="10566" width="6.44140625" style="7" customWidth="1"/>
    <col min="10567" max="10567" width="13.6640625" style="7" customWidth="1"/>
    <col min="10568" max="10568" width="11.88671875" style="7" customWidth="1"/>
    <col min="10569" max="10569" width="7" style="7" customWidth="1"/>
    <col min="10570" max="10570" width="3.88671875" style="7" customWidth="1"/>
    <col min="10571" max="10571" width="6.5546875" style="7" customWidth="1"/>
    <col min="10572" max="10572" width="5.109375" style="7" customWidth="1"/>
    <col min="10573" max="10573" width="8.6640625" style="7" customWidth="1"/>
    <col min="10574" max="10574" width="9.109375" style="7" customWidth="1"/>
    <col min="10575" max="10575" width="11.6640625" style="7" customWidth="1"/>
    <col min="10576" max="10752" width="11.44140625" style="7"/>
    <col min="10753" max="10753" width="4.88671875" style="7" customWidth="1"/>
    <col min="10754" max="10754" width="13.5546875" style="7" customWidth="1"/>
    <col min="10755" max="10755" width="12.5546875" style="7" customWidth="1"/>
    <col min="10756" max="10756" width="6.5546875" style="7" customWidth="1"/>
    <col min="10757" max="10757" width="4.33203125" style="7" customWidth="1"/>
    <col min="10758" max="10758" width="6.33203125" style="7" customWidth="1"/>
    <col min="10759" max="10759" width="5.6640625" style="7" customWidth="1"/>
    <col min="10760" max="10760" width="8" style="7" customWidth="1"/>
    <col min="10761" max="10761" width="5.6640625" style="7" customWidth="1"/>
    <col min="10762" max="10762" width="9.109375" style="7" customWidth="1"/>
    <col min="10763" max="10763" width="8.33203125" style="7" customWidth="1"/>
    <col min="10764" max="10764" width="5.44140625" style="7" customWidth="1"/>
    <col min="10765" max="10765" width="14.6640625" style="7" customWidth="1"/>
    <col min="10766" max="10766" width="11.88671875" style="7" customWidth="1"/>
    <col min="10767" max="10767" width="6.5546875" style="7" customWidth="1"/>
    <col min="10768" max="10768" width="6.109375" style="7" customWidth="1"/>
    <col min="10769" max="10769" width="6.88671875" style="7" customWidth="1"/>
    <col min="10770" max="10770" width="5" style="7" customWidth="1"/>
    <col min="10771" max="10771" width="7.109375" style="7" customWidth="1"/>
    <col min="10772" max="10772" width="5.6640625" style="7" customWidth="1"/>
    <col min="10773" max="10773" width="7.109375" style="7" customWidth="1"/>
    <col min="10774" max="10774" width="9.109375" style="7" customWidth="1"/>
    <col min="10775" max="10775" width="6" style="7" customWidth="1"/>
    <col min="10776" max="10776" width="13.109375" style="7" customWidth="1"/>
    <col min="10777" max="10777" width="12.109375" style="7" customWidth="1"/>
    <col min="10778" max="10778" width="8.5546875" style="7" customWidth="1"/>
    <col min="10779" max="10779" width="6.44140625" style="7" customWidth="1"/>
    <col min="10780" max="10780" width="10.5546875" style="7" customWidth="1"/>
    <col min="10781" max="10781" width="6.109375" style="7" customWidth="1"/>
    <col min="10782" max="10782" width="11.88671875" style="7" customWidth="1"/>
    <col min="10783" max="10783" width="12.109375" style="7" customWidth="1"/>
    <col min="10784" max="10784" width="5.109375" style="7" customWidth="1"/>
    <col min="10785" max="10785" width="13.44140625" style="7" customWidth="1"/>
    <col min="10786" max="10786" width="11.5546875" style="7" customWidth="1"/>
    <col min="10787" max="10787" width="7.109375" style="7" customWidth="1"/>
    <col min="10788" max="10788" width="6" style="7" customWidth="1"/>
    <col min="10789" max="10789" width="9.33203125" style="7" customWidth="1"/>
    <col min="10790" max="10790" width="5.6640625" style="7" customWidth="1"/>
    <col min="10791" max="10791" width="6.5546875" style="7" customWidth="1"/>
    <col min="10792" max="10792" width="4" style="7" customWidth="1"/>
    <col min="10793" max="10793" width="7.6640625" style="7" customWidth="1"/>
    <col min="10794" max="10794" width="7.5546875" style="7" customWidth="1"/>
    <col min="10795" max="10795" width="5.109375" style="7" customWidth="1"/>
    <col min="10796" max="10796" width="13.44140625" style="7" customWidth="1"/>
    <col min="10797" max="10797" width="11.6640625" style="7" customWidth="1"/>
    <col min="10798" max="10798" width="11.44140625" style="7"/>
    <col min="10799" max="10799" width="7.44140625" style="7" customWidth="1"/>
    <col min="10800" max="10800" width="8.6640625" style="7" customWidth="1"/>
    <col min="10801" max="10801" width="6.44140625" style="7" customWidth="1"/>
    <col min="10802" max="10802" width="8.109375" style="7" customWidth="1"/>
    <col min="10803" max="10803" width="12.109375" style="7" customWidth="1"/>
    <col min="10804" max="10804" width="4.5546875" style="7" customWidth="1"/>
    <col min="10805" max="10805" width="14" style="7" customWidth="1"/>
    <col min="10806" max="10806" width="12.33203125" style="7" customWidth="1"/>
    <col min="10807" max="10807" width="7.6640625" style="7" customWidth="1"/>
    <col min="10808" max="10808" width="5.44140625" style="7" customWidth="1"/>
    <col min="10809" max="10809" width="6.88671875" style="7" customWidth="1"/>
    <col min="10810" max="10810" width="5.109375" style="7" customWidth="1"/>
    <col min="10811" max="10811" width="7.6640625" style="7" customWidth="1"/>
    <col min="10812" max="10812" width="5.88671875" style="7" customWidth="1"/>
    <col min="10813" max="10813" width="7" style="7" customWidth="1"/>
    <col min="10814" max="10814" width="8.6640625" style="7" customWidth="1"/>
    <col min="10815" max="10815" width="7.44140625" style="7" customWidth="1"/>
    <col min="10816" max="10816" width="14.44140625" style="7" customWidth="1"/>
    <col min="10817" max="10817" width="14.5546875" style="7" customWidth="1"/>
    <col min="10818" max="10821" width="11.44140625" style="7"/>
    <col min="10822" max="10822" width="6.44140625" style="7" customWidth="1"/>
    <col min="10823" max="10823" width="13.6640625" style="7" customWidth="1"/>
    <col min="10824" max="10824" width="11.88671875" style="7" customWidth="1"/>
    <col min="10825" max="10825" width="7" style="7" customWidth="1"/>
    <col min="10826" max="10826" width="3.88671875" style="7" customWidth="1"/>
    <col min="10827" max="10827" width="6.5546875" style="7" customWidth="1"/>
    <col min="10828" max="10828" width="5.109375" style="7" customWidth="1"/>
    <col min="10829" max="10829" width="8.6640625" style="7" customWidth="1"/>
    <col min="10830" max="10830" width="9.109375" style="7" customWidth="1"/>
    <col min="10831" max="10831" width="11.6640625" style="7" customWidth="1"/>
    <col min="10832" max="11008" width="11.44140625" style="7"/>
    <col min="11009" max="11009" width="4.88671875" style="7" customWidth="1"/>
    <col min="11010" max="11010" width="13.5546875" style="7" customWidth="1"/>
    <col min="11011" max="11011" width="12.5546875" style="7" customWidth="1"/>
    <col min="11012" max="11012" width="6.5546875" style="7" customWidth="1"/>
    <col min="11013" max="11013" width="4.33203125" style="7" customWidth="1"/>
    <col min="11014" max="11014" width="6.33203125" style="7" customWidth="1"/>
    <col min="11015" max="11015" width="5.6640625" style="7" customWidth="1"/>
    <col min="11016" max="11016" width="8" style="7" customWidth="1"/>
    <col min="11017" max="11017" width="5.6640625" style="7" customWidth="1"/>
    <col min="11018" max="11018" width="9.109375" style="7" customWidth="1"/>
    <col min="11019" max="11019" width="8.33203125" style="7" customWidth="1"/>
    <col min="11020" max="11020" width="5.44140625" style="7" customWidth="1"/>
    <col min="11021" max="11021" width="14.6640625" style="7" customWidth="1"/>
    <col min="11022" max="11022" width="11.88671875" style="7" customWidth="1"/>
    <col min="11023" max="11023" width="6.5546875" style="7" customWidth="1"/>
    <col min="11024" max="11024" width="6.109375" style="7" customWidth="1"/>
    <col min="11025" max="11025" width="6.88671875" style="7" customWidth="1"/>
    <col min="11026" max="11026" width="5" style="7" customWidth="1"/>
    <col min="11027" max="11027" width="7.109375" style="7" customWidth="1"/>
    <col min="11028" max="11028" width="5.6640625" style="7" customWidth="1"/>
    <col min="11029" max="11029" width="7.109375" style="7" customWidth="1"/>
    <col min="11030" max="11030" width="9.109375" style="7" customWidth="1"/>
    <col min="11031" max="11031" width="6" style="7" customWidth="1"/>
    <col min="11032" max="11032" width="13.109375" style="7" customWidth="1"/>
    <col min="11033" max="11033" width="12.109375" style="7" customWidth="1"/>
    <col min="11034" max="11034" width="8.5546875" style="7" customWidth="1"/>
    <col min="11035" max="11035" width="6.44140625" style="7" customWidth="1"/>
    <col min="11036" max="11036" width="10.5546875" style="7" customWidth="1"/>
    <col min="11037" max="11037" width="6.109375" style="7" customWidth="1"/>
    <col min="11038" max="11038" width="11.88671875" style="7" customWidth="1"/>
    <col min="11039" max="11039" width="12.109375" style="7" customWidth="1"/>
    <col min="11040" max="11040" width="5.109375" style="7" customWidth="1"/>
    <col min="11041" max="11041" width="13.44140625" style="7" customWidth="1"/>
    <col min="11042" max="11042" width="11.5546875" style="7" customWidth="1"/>
    <col min="11043" max="11043" width="7.109375" style="7" customWidth="1"/>
    <col min="11044" max="11044" width="6" style="7" customWidth="1"/>
    <col min="11045" max="11045" width="9.33203125" style="7" customWidth="1"/>
    <col min="11046" max="11046" width="5.6640625" style="7" customWidth="1"/>
    <col min="11047" max="11047" width="6.5546875" style="7" customWidth="1"/>
    <col min="11048" max="11048" width="4" style="7" customWidth="1"/>
    <col min="11049" max="11049" width="7.6640625" style="7" customWidth="1"/>
    <col min="11050" max="11050" width="7.5546875" style="7" customWidth="1"/>
    <col min="11051" max="11051" width="5.109375" style="7" customWidth="1"/>
    <col min="11052" max="11052" width="13.44140625" style="7" customWidth="1"/>
    <col min="11053" max="11053" width="11.6640625" style="7" customWidth="1"/>
    <col min="11054" max="11054" width="11.44140625" style="7"/>
    <col min="11055" max="11055" width="7.44140625" style="7" customWidth="1"/>
    <col min="11056" max="11056" width="8.6640625" style="7" customWidth="1"/>
    <col min="11057" max="11057" width="6.44140625" style="7" customWidth="1"/>
    <col min="11058" max="11058" width="8.109375" style="7" customWidth="1"/>
    <col min="11059" max="11059" width="12.109375" style="7" customWidth="1"/>
    <col min="11060" max="11060" width="4.5546875" style="7" customWidth="1"/>
    <col min="11061" max="11061" width="14" style="7" customWidth="1"/>
    <col min="11062" max="11062" width="12.33203125" style="7" customWidth="1"/>
    <col min="11063" max="11063" width="7.6640625" style="7" customWidth="1"/>
    <col min="11064" max="11064" width="5.44140625" style="7" customWidth="1"/>
    <col min="11065" max="11065" width="6.88671875" style="7" customWidth="1"/>
    <col min="11066" max="11066" width="5.109375" style="7" customWidth="1"/>
    <col min="11067" max="11067" width="7.6640625" style="7" customWidth="1"/>
    <col min="11068" max="11068" width="5.88671875" style="7" customWidth="1"/>
    <col min="11069" max="11069" width="7" style="7" customWidth="1"/>
    <col min="11070" max="11070" width="8.6640625" style="7" customWidth="1"/>
    <col min="11071" max="11071" width="7.44140625" style="7" customWidth="1"/>
    <col min="11072" max="11072" width="14.44140625" style="7" customWidth="1"/>
    <col min="11073" max="11073" width="14.5546875" style="7" customWidth="1"/>
    <col min="11074" max="11077" width="11.44140625" style="7"/>
    <col min="11078" max="11078" width="6.44140625" style="7" customWidth="1"/>
    <col min="11079" max="11079" width="13.6640625" style="7" customWidth="1"/>
    <col min="11080" max="11080" width="11.88671875" style="7" customWidth="1"/>
    <col min="11081" max="11081" width="7" style="7" customWidth="1"/>
    <col min="11082" max="11082" width="3.88671875" style="7" customWidth="1"/>
    <col min="11083" max="11083" width="6.5546875" style="7" customWidth="1"/>
    <col min="11084" max="11084" width="5.109375" style="7" customWidth="1"/>
    <col min="11085" max="11085" width="8.6640625" style="7" customWidth="1"/>
    <col min="11086" max="11086" width="9.109375" style="7" customWidth="1"/>
    <col min="11087" max="11087" width="11.6640625" style="7" customWidth="1"/>
    <col min="11088" max="11264" width="11.44140625" style="7"/>
    <col min="11265" max="11265" width="4.88671875" style="7" customWidth="1"/>
    <col min="11266" max="11266" width="13.5546875" style="7" customWidth="1"/>
    <col min="11267" max="11267" width="12.5546875" style="7" customWidth="1"/>
    <col min="11268" max="11268" width="6.5546875" style="7" customWidth="1"/>
    <col min="11269" max="11269" width="4.33203125" style="7" customWidth="1"/>
    <col min="11270" max="11270" width="6.33203125" style="7" customWidth="1"/>
    <col min="11271" max="11271" width="5.6640625" style="7" customWidth="1"/>
    <col min="11272" max="11272" width="8" style="7" customWidth="1"/>
    <col min="11273" max="11273" width="5.6640625" style="7" customWidth="1"/>
    <col min="11274" max="11274" width="9.109375" style="7" customWidth="1"/>
    <col min="11275" max="11275" width="8.33203125" style="7" customWidth="1"/>
    <col min="11276" max="11276" width="5.44140625" style="7" customWidth="1"/>
    <col min="11277" max="11277" width="14.6640625" style="7" customWidth="1"/>
    <col min="11278" max="11278" width="11.88671875" style="7" customWidth="1"/>
    <col min="11279" max="11279" width="6.5546875" style="7" customWidth="1"/>
    <col min="11280" max="11280" width="6.109375" style="7" customWidth="1"/>
    <col min="11281" max="11281" width="6.88671875" style="7" customWidth="1"/>
    <col min="11282" max="11282" width="5" style="7" customWidth="1"/>
    <col min="11283" max="11283" width="7.109375" style="7" customWidth="1"/>
    <col min="11284" max="11284" width="5.6640625" style="7" customWidth="1"/>
    <col min="11285" max="11285" width="7.109375" style="7" customWidth="1"/>
    <col min="11286" max="11286" width="9.109375" style="7" customWidth="1"/>
    <col min="11287" max="11287" width="6" style="7" customWidth="1"/>
    <col min="11288" max="11288" width="13.109375" style="7" customWidth="1"/>
    <col min="11289" max="11289" width="12.109375" style="7" customWidth="1"/>
    <col min="11290" max="11290" width="8.5546875" style="7" customWidth="1"/>
    <col min="11291" max="11291" width="6.44140625" style="7" customWidth="1"/>
    <col min="11292" max="11292" width="10.5546875" style="7" customWidth="1"/>
    <col min="11293" max="11293" width="6.109375" style="7" customWidth="1"/>
    <col min="11294" max="11294" width="11.88671875" style="7" customWidth="1"/>
    <col min="11295" max="11295" width="12.109375" style="7" customWidth="1"/>
    <col min="11296" max="11296" width="5.109375" style="7" customWidth="1"/>
    <col min="11297" max="11297" width="13.44140625" style="7" customWidth="1"/>
    <col min="11298" max="11298" width="11.5546875" style="7" customWidth="1"/>
    <col min="11299" max="11299" width="7.109375" style="7" customWidth="1"/>
    <col min="11300" max="11300" width="6" style="7" customWidth="1"/>
    <col min="11301" max="11301" width="9.33203125" style="7" customWidth="1"/>
    <col min="11302" max="11302" width="5.6640625" style="7" customWidth="1"/>
    <col min="11303" max="11303" width="6.5546875" style="7" customWidth="1"/>
    <col min="11304" max="11304" width="4" style="7" customWidth="1"/>
    <col min="11305" max="11305" width="7.6640625" style="7" customWidth="1"/>
    <col min="11306" max="11306" width="7.5546875" style="7" customWidth="1"/>
    <col min="11307" max="11307" width="5.109375" style="7" customWidth="1"/>
    <col min="11308" max="11308" width="13.44140625" style="7" customWidth="1"/>
    <col min="11309" max="11309" width="11.6640625" style="7" customWidth="1"/>
    <col min="11310" max="11310" width="11.44140625" style="7"/>
    <col min="11311" max="11311" width="7.44140625" style="7" customWidth="1"/>
    <col min="11312" max="11312" width="8.6640625" style="7" customWidth="1"/>
    <col min="11313" max="11313" width="6.44140625" style="7" customWidth="1"/>
    <col min="11314" max="11314" width="8.109375" style="7" customWidth="1"/>
    <col min="11315" max="11315" width="12.109375" style="7" customWidth="1"/>
    <col min="11316" max="11316" width="4.5546875" style="7" customWidth="1"/>
    <col min="11317" max="11317" width="14" style="7" customWidth="1"/>
    <col min="11318" max="11318" width="12.33203125" style="7" customWidth="1"/>
    <col min="11319" max="11319" width="7.6640625" style="7" customWidth="1"/>
    <col min="11320" max="11320" width="5.44140625" style="7" customWidth="1"/>
    <col min="11321" max="11321" width="6.88671875" style="7" customWidth="1"/>
    <col min="11322" max="11322" width="5.109375" style="7" customWidth="1"/>
    <col min="11323" max="11323" width="7.6640625" style="7" customWidth="1"/>
    <col min="11324" max="11324" width="5.88671875" style="7" customWidth="1"/>
    <col min="11325" max="11325" width="7" style="7" customWidth="1"/>
    <col min="11326" max="11326" width="8.6640625" style="7" customWidth="1"/>
    <col min="11327" max="11327" width="7.44140625" style="7" customWidth="1"/>
    <col min="11328" max="11328" width="14.44140625" style="7" customWidth="1"/>
    <col min="11329" max="11329" width="14.5546875" style="7" customWidth="1"/>
    <col min="11330" max="11333" width="11.44140625" style="7"/>
    <col min="11334" max="11334" width="6.44140625" style="7" customWidth="1"/>
    <col min="11335" max="11335" width="13.6640625" style="7" customWidth="1"/>
    <col min="11336" max="11336" width="11.88671875" style="7" customWidth="1"/>
    <col min="11337" max="11337" width="7" style="7" customWidth="1"/>
    <col min="11338" max="11338" width="3.88671875" style="7" customWidth="1"/>
    <col min="11339" max="11339" width="6.5546875" style="7" customWidth="1"/>
    <col min="11340" max="11340" width="5.109375" style="7" customWidth="1"/>
    <col min="11341" max="11341" width="8.6640625" style="7" customWidth="1"/>
    <col min="11342" max="11342" width="9.109375" style="7" customWidth="1"/>
    <col min="11343" max="11343" width="11.6640625" style="7" customWidth="1"/>
    <col min="11344" max="11520" width="11.44140625" style="7"/>
    <col min="11521" max="11521" width="4.88671875" style="7" customWidth="1"/>
    <col min="11522" max="11522" width="13.5546875" style="7" customWidth="1"/>
    <col min="11523" max="11523" width="12.5546875" style="7" customWidth="1"/>
    <col min="11524" max="11524" width="6.5546875" style="7" customWidth="1"/>
    <col min="11525" max="11525" width="4.33203125" style="7" customWidth="1"/>
    <col min="11526" max="11526" width="6.33203125" style="7" customWidth="1"/>
    <col min="11527" max="11527" width="5.6640625" style="7" customWidth="1"/>
    <col min="11528" max="11528" width="8" style="7" customWidth="1"/>
    <col min="11529" max="11529" width="5.6640625" style="7" customWidth="1"/>
    <col min="11530" max="11530" width="9.109375" style="7" customWidth="1"/>
    <col min="11531" max="11531" width="8.33203125" style="7" customWidth="1"/>
    <col min="11532" max="11532" width="5.44140625" style="7" customWidth="1"/>
    <col min="11533" max="11533" width="14.6640625" style="7" customWidth="1"/>
    <col min="11534" max="11534" width="11.88671875" style="7" customWidth="1"/>
    <col min="11535" max="11535" width="6.5546875" style="7" customWidth="1"/>
    <col min="11536" max="11536" width="6.109375" style="7" customWidth="1"/>
    <col min="11537" max="11537" width="6.88671875" style="7" customWidth="1"/>
    <col min="11538" max="11538" width="5" style="7" customWidth="1"/>
    <col min="11539" max="11539" width="7.109375" style="7" customWidth="1"/>
    <col min="11540" max="11540" width="5.6640625" style="7" customWidth="1"/>
    <col min="11541" max="11541" width="7.109375" style="7" customWidth="1"/>
    <col min="11542" max="11542" width="9.109375" style="7" customWidth="1"/>
    <col min="11543" max="11543" width="6" style="7" customWidth="1"/>
    <col min="11544" max="11544" width="13.109375" style="7" customWidth="1"/>
    <col min="11545" max="11545" width="12.109375" style="7" customWidth="1"/>
    <col min="11546" max="11546" width="8.5546875" style="7" customWidth="1"/>
    <col min="11547" max="11547" width="6.44140625" style="7" customWidth="1"/>
    <col min="11548" max="11548" width="10.5546875" style="7" customWidth="1"/>
    <col min="11549" max="11549" width="6.109375" style="7" customWidth="1"/>
    <col min="11550" max="11550" width="11.88671875" style="7" customWidth="1"/>
    <col min="11551" max="11551" width="12.109375" style="7" customWidth="1"/>
    <col min="11552" max="11552" width="5.109375" style="7" customWidth="1"/>
    <col min="11553" max="11553" width="13.44140625" style="7" customWidth="1"/>
    <col min="11554" max="11554" width="11.5546875" style="7" customWidth="1"/>
    <col min="11555" max="11555" width="7.109375" style="7" customWidth="1"/>
    <col min="11556" max="11556" width="6" style="7" customWidth="1"/>
    <col min="11557" max="11557" width="9.33203125" style="7" customWidth="1"/>
    <col min="11558" max="11558" width="5.6640625" style="7" customWidth="1"/>
    <col min="11559" max="11559" width="6.5546875" style="7" customWidth="1"/>
    <col min="11560" max="11560" width="4" style="7" customWidth="1"/>
    <col min="11561" max="11561" width="7.6640625" style="7" customWidth="1"/>
    <col min="11562" max="11562" width="7.5546875" style="7" customWidth="1"/>
    <col min="11563" max="11563" width="5.109375" style="7" customWidth="1"/>
    <col min="11564" max="11564" width="13.44140625" style="7" customWidth="1"/>
    <col min="11565" max="11565" width="11.6640625" style="7" customWidth="1"/>
    <col min="11566" max="11566" width="11.44140625" style="7"/>
    <col min="11567" max="11567" width="7.44140625" style="7" customWidth="1"/>
    <col min="11568" max="11568" width="8.6640625" style="7" customWidth="1"/>
    <col min="11569" max="11569" width="6.44140625" style="7" customWidth="1"/>
    <col min="11570" max="11570" width="8.109375" style="7" customWidth="1"/>
    <col min="11571" max="11571" width="12.109375" style="7" customWidth="1"/>
    <col min="11572" max="11572" width="4.5546875" style="7" customWidth="1"/>
    <col min="11573" max="11573" width="14" style="7" customWidth="1"/>
    <col min="11574" max="11574" width="12.33203125" style="7" customWidth="1"/>
    <col min="11575" max="11575" width="7.6640625" style="7" customWidth="1"/>
    <col min="11576" max="11576" width="5.44140625" style="7" customWidth="1"/>
    <col min="11577" max="11577" width="6.88671875" style="7" customWidth="1"/>
    <col min="11578" max="11578" width="5.109375" style="7" customWidth="1"/>
    <col min="11579" max="11579" width="7.6640625" style="7" customWidth="1"/>
    <col min="11580" max="11580" width="5.88671875" style="7" customWidth="1"/>
    <col min="11581" max="11581" width="7" style="7" customWidth="1"/>
    <col min="11582" max="11582" width="8.6640625" style="7" customWidth="1"/>
    <col min="11583" max="11583" width="7.44140625" style="7" customWidth="1"/>
    <col min="11584" max="11584" width="14.44140625" style="7" customWidth="1"/>
    <col min="11585" max="11585" width="14.5546875" style="7" customWidth="1"/>
    <col min="11586" max="11589" width="11.44140625" style="7"/>
    <col min="11590" max="11590" width="6.44140625" style="7" customWidth="1"/>
    <col min="11591" max="11591" width="13.6640625" style="7" customWidth="1"/>
    <col min="11592" max="11592" width="11.88671875" style="7" customWidth="1"/>
    <col min="11593" max="11593" width="7" style="7" customWidth="1"/>
    <col min="11594" max="11594" width="3.88671875" style="7" customWidth="1"/>
    <col min="11595" max="11595" width="6.5546875" style="7" customWidth="1"/>
    <col min="11596" max="11596" width="5.109375" style="7" customWidth="1"/>
    <col min="11597" max="11597" width="8.6640625" style="7" customWidth="1"/>
    <col min="11598" max="11598" width="9.109375" style="7" customWidth="1"/>
    <col min="11599" max="11599" width="11.6640625" style="7" customWidth="1"/>
    <col min="11600" max="11776" width="11.44140625" style="7"/>
    <col min="11777" max="11777" width="4.88671875" style="7" customWidth="1"/>
    <col min="11778" max="11778" width="13.5546875" style="7" customWidth="1"/>
    <col min="11779" max="11779" width="12.5546875" style="7" customWidth="1"/>
    <col min="11780" max="11780" width="6.5546875" style="7" customWidth="1"/>
    <col min="11781" max="11781" width="4.33203125" style="7" customWidth="1"/>
    <col min="11782" max="11782" width="6.33203125" style="7" customWidth="1"/>
    <col min="11783" max="11783" width="5.6640625" style="7" customWidth="1"/>
    <col min="11784" max="11784" width="8" style="7" customWidth="1"/>
    <col min="11785" max="11785" width="5.6640625" style="7" customWidth="1"/>
    <col min="11786" max="11786" width="9.109375" style="7" customWidth="1"/>
    <col min="11787" max="11787" width="8.33203125" style="7" customWidth="1"/>
    <col min="11788" max="11788" width="5.44140625" style="7" customWidth="1"/>
    <col min="11789" max="11789" width="14.6640625" style="7" customWidth="1"/>
    <col min="11790" max="11790" width="11.88671875" style="7" customWidth="1"/>
    <col min="11791" max="11791" width="6.5546875" style="7" customWidth="1"/>
    <col min="11792" max="11792" width="6.109375" style="7" customWidth="1"/>
    <col min="11793" max="11793" width="6.88671875" style="7" customWidth="1"/>
    <col min="11794" max="11794" width="5" style="7" customWidth="1"/>
    <col min="11795" max="11795" width="7.109375" style="7" customWidth="1"/>
    <col min="11796" max="11796" width="5.6640625" style="7" customWidth="1"/>
    <col min="11797" max="11797" width="7.109375" style="7" customWidth="1"/>
    <col min="11798" max="11798" width="9.109375" style="7" customWidth="1"/>
    <col min="11799" max="11799" width="6" style="7" customWidth="1"/>
    <col min="11800" max="11800" width="13.109375" style="7" customWidth="1"/>
    <col min="11801" max="11801" width="12.109375" style="7" customWidth="1"/>
    <col min="11802" max="11802" width="8.5546875" style="7" customWidth="1"/>
    <col min="11803" max="11803" width="6.44140625" style="7" customWidth="1"/>
    <col min="11804" max="11804" width="10.5546875" style="7" customWidth="1"/>
    <col min="11805" max="11805" width="6.109375" style="7" customWidth="1"/>
    <col min="11806" max="11806" width="11.88671875" style="7" customWidth="1"/>
    <col min="11807" max="11807" width="12.109375" style="7" customWidth="1"/>
    <col min="11808" max="11808" width="5.109375" style="7" customWidth="1"/>
    <col min="11809" max="11809" width="13.44140625" style="7" customWidth="1"/>
    <col min="11810" max="11810" width="11.5546875" style="7" customWidth="1"/>
    <col min="11811" max="11811" width="7.109375" style="7" customWidth="1"/>
    <col min="11812" max="11812" width="6" style="7" customWidth="1"/>
    <col min="11813" max="11813" width="9.33203125" style="7" customWidth="1"/>
    <col min="11814" max="11814" width="5.6640625" style="7" customWidth="1"/>
    <col min="11815" max="11815" width="6.5546875" style="7" customWidth="1"/>
    <col min="11816" max="11816" width="4" style="7" customWidth="1"/>
    <col min="11817" max="11817" width="7.6640625" style="7" customWidth="1"/>
    <col min="11818" max="11818" width="7.5546875" style="7" customWidth="1"/>
    <col min="11819" max="11819" width="5.109375" style="7" customWidth="1"/>
    <col min="11820" max="11820" width="13.44140625" style="7" customWidth="1"/>
    <col min="11821" max="11821" width="11.6640625" style="7" customWidth="1"/>
    <col min="11822" max="11822" width="11.44140625" style="7"/>
    <col min="11823" max="11823" width="7.44140625" style="7" customWidth="1"/>
    <col min="11824" max="11824" width="8.6640625" style="7" customWidth="1"/>
    <col min="11825" max="11825" width="6.44140625" style="7" customWidth="1"/>
    <col min="11826" max="11826" width="8.109375" style="7" customWidth="1"/>
    <col min="11827" max="11827" width="12.109375" style="7" customWidth="1"/>
    <col min="11828" max="11828" width="4.5546875" style="7" customWidth="1"/>
    <col min="11829" max="11829" width="14" style="7" customWidth="1"/>
    <col min="11830" max="11830" width="12.33203125" style="7" customWidth="1"/>
    <col min="11831" max="11831" width="7.6640625" style="7" customWidth="1"/>
    <col min="11832" max="11832" width="5.44140625" style="7" customWidth="1"/>
    <col min="11833" max="11833" width="6.88671875" style="7" customWidth="1"/>
    <col min="11834" max="11834" width="5.109375" style="7" customWidth="1"/>
    <col min="11835" max="11835" width="7.6640625" style="7" customWidth="1"/>
    <col min="11836" max="11836" width="5.88671875" style="7" customWidth="1"/>
    <col min="11837" max="11837" width="7" style="7" customWidth="1"/>
    <col min="11838" max="11838" width="8.6640625" style="7" customWidth="1"/>
    <col min="11839" max="11839" width="7.44140625" style="7" customWidth="1"/>
    <col min="11840" max="11840" width="14.44140625" style="7" customWidth="1"/>
    <col min="11841" max="11841" width="14.5546875" style="7" customWidth="1"/>
    <col min="11842" max="11845" width="11.44140625" style="7"/>
    <col min="11846" max="11846" width="6.44140625" style="7" customWidth="1"/>
    <col min="11847" max="11847" width="13.6640625" style="7" customWidth="1"/>
    <col min="11848" max="11848" width="11.88671875" style="7" customWidth="1"/>
    <col min="11849" max="11849" width="7" style="7" customWidth="1"/>
    <col min="11850" max="11850" width="3.88671875" style="7" customWidth="1"/>
    <col min="11851" max="11851" width="6.5546875" style="7" customWidth="1"/>
    <col min="11852" max="11852" width="5.109375" style="7" customWidth="1"/>
    <col min="11853" max="11853" width="8.6640625" style="7" customWidth="1"/>
    <col min="11854" max="11854" width="9.109375" style="7" customWidth="1"/>
    <col min="11855" max="11855" width="11.6640625" style="7" customWidth="1"/>
    <col min="11856" max="12032" width="11.44140625" style="7"/>
    <col min="12033" max="12033" width="4.88671875" style="7" customWidth="1"/>
    <col min="12034" max="12034" width="13.5546875" style="7" customWidth="1"/>
    <col min="12035" max="12035" width="12.5546875" style="7" customWidth="1"/>
    <col min="12036" max="12036" width="6.5546875" style="7" customWidth="1"/>
    <col min="12037" max="12037" width="4.33203125" style="7" customWidth="1"/>
    <col min="12038" max="12038" width="6.33203125" style="7" customWidth="1"/>
    <col min="12039" max="12039" width="5.6640625" style="7" customWidth="1"/>
    <col min="12040" max="12040" width="8" style="7" customWidth="1"/>
    <col min="12041" max="12041" width="5.6640625" style="7" customWidth="1"/>
    <col min="12042" max="12042" width="9.109375" style="7" customWidth="1"/>
    <col min="12043" max="12043" width="8.33203125" style="7" customWidth="1"/>
    <col min="12044" max="12044" width="5.44140625" style="7" customWidth="1"/>
    <col min="12045" max="12045" width="14.6640625" style="7" customWidth="1"/>
    <col min="12046" max="12046" width="11.88671875" style="7" customWidth="1"/>
    <col min="12047" max="12047" width="6.5546875" style="7" customWidth="1"/>
    <col min="12048" max="12048" width="6.109375" style="7" customWidth="1"/>
    <col min="12049" max="12049" width="6.88671875" style="7" customWidth="1"/>
    <col min="12050" max="12050" width="5" style="7" customWidth="1"/>
    <col min="12051" max="12051" width="7.109375" style="7" customWidth="1"/>
    <col min="12052" max="12052" width="5.6640625" style="7" customWidth="1"/>
    <col min="12053" max="12053" width="7.109375" style="7" customWidth="1"/>
    <col min="12054" max="12054" width="9.109375" style="7" customWidth="1"/>
    <col min="12055" max="12055" width="6" style="7" customWidth="1"/>
    <col min="12056" max="12056" width="13.109375" style="7" customWidth="1"/>
    <col min="12057" max="12057" width="12.109375" style="7" customWidth="1"/>
    <col min="12058" max="12058" width="8.5546875" style="7" customWidth="1"/>
    <col min="12059" max="12059" width="6.44140625" style="7" customWidth="1"/>
    <col min="12060" max="12060" width="10.5546875" style="7" customWidth="1"/>
    <col min="12061" max="12061" width="6.109375" style="7" customWidth="1"/>
    <col min="12062" max="12062" width="11.88671875" style="7" customWidth="1"/>
    <col min="12063" max="12063" width="12.109375" style="7" customWidth="1"/>
    <col min="12064" max="12064" width="5.109375" style="7" customWidth="1"/>
    <col min="12065" max="12065" width="13.44140625" style="7" customWidth="1"/>
    <col min="12066" max="12066" width="11.5546875" style="7" customWidth="1"/>
    <col min="12067" max="12067" width="7.109375" style="7" customWidth="1"/>
    <col min="12068" max="12068" width="6" style="7" customWidth="1"/>
    <col min="12069" max="12069" width="9.33203125" style="7" customWidth="1"/>
    <col min="12070" max="12070" width="5.6640625" style="7" customWidth="1"/>
    <col min="12071" max="12071" width="6.5546875" style="7" customWidth="1"/>
    <col min="12072" max="12072" width="4" style="7" customWidth="1"/>
    <col min="12073" max="12073" width="7.6640625" style="7" customWidth="1"/>
    <col min="12074" max="12074" width="7.5546875" style="7" customWidth="1"/>
    <col min="12075" max="12075" width="5.109375" style="7" customWidth="1"/>
    <col min="12076" max="12076" width="13.44140625" style="7" customWidth="1"/>
    <col min="12077" max="12077" width="11.6640625" style="7" customWidth="1"/>
    <col min="12078" max="12078" width="11.44140625" style="7"/>
    <col min="12079" max="12079" width="7.44140625" style="7" customWidth="1"/>
    <col min="12080" max="12080" width="8.6640625" style="7" customWidth="1"/>
    <col min="12081" max="12081" width="6.44140625" style="7" customWidth="1"/>
    <col min="12082" max="12082" width="8.109375" style="7" customWidth="1"/>
    <col min="12083" max="12083" width="12.109375" style="7" customWidth="1"/>
    <col min="12084" max="12084" width="4.5546875" style="7" customWidth="1"/>
    <col min="12085" max="12085" width="14" style="7" customWidth="1"/>
    <col min="12086" max="12086" width="12.33203125" style="7" customWidth="1"/>
    <col min="12087" max="12087" width="7.6640625" style="7" customWidth="1"/>
    <col min="12088" max="12088" width="5.44140625" style="7" customWidth="1"/>
    <col min="12089" max="12089" width="6.88671875" style="7" customWidth="1"/>
    <col min="12090" max="12090" width="5.109375" style="7" customWidth="1"/>
    <col min="12091" max="12091" width="7.6640625" style="7" customWidth="1"/>
    <col min="12092" max="12092" width="5.88671875" style="7" customWidth="1"/>
    <col min="12093" max="12093" width="7" style="7" customWidth="1"/>
    <col min="12094" max="12094" width="8.6640625" style="7" customWidth="1"/>
    <col min="12095" max="12095" width="7.44140625" style="7" customWidth="1"/>
    <col min="12096" max="12096" width="14.44140625" style="7" customWidth="1"/>
    <col min="12097" max="12097" width="14.5546875" style="7" customWidth="1"/>
    <col min="12098" max="12101" width="11.44140625" style="7"/>
    <col min="12102" max="12102" width="6.44140625" style="7" customWidth="1"/>
    <col min="12103" max="12103" width="13.6640625" style="7" customWidth="1"/>
    <col min="12104" max="12104" width="11.88671875" style="7" customWidth="1"/>
    <col min="12105" max="12105" width="7" style="7" customWidth="1"/>
    <col min="12106" max="12106" width="3.88671875" style="7" customWidth="1"/>
    <col min="12107" max="12107" width="6.5546875" style="7" customWidth="1"/>
    <col min="12108" max="12108" width="5.109375" style="7" customWidth="1"/>
    <col min="12109" max="12109" width="8.6640625" style="7" customWidth="1"/>
    <col min="12110" max="12110" width="9.109375" style="7" customWidth="1"/>
    <col min="12111" max="12111" width="11.6640625" style="7" customWidth="1"/>
    <col min="12112" max="12288" width="11.44140625" style="7"/>
    <col min="12289" max="12289" width="4.88671875" style="7" customWidth="1"/>
    <col min="12290" max="12290" width="13.5546875" style="7" customWidth="1"/>
    <col min="12291" max="12291" width="12.5546875" style="7" customWidth="1"/>
    <col min="12292" max="12292" width="6.5546875" style="7" customWidth="1"/>
    <col min="12293" max="12293" width="4.33203125" style="7" customWidth="1"/>
    <col min="12294" max="12294" width="6.33203125" style="7" customWidth="1"/>
    <col min="12295" max="12295" width="5.6640625" style="7" customWidth="1"/>
    <col min="12296" max="12296" width="8" style="7" customWidth="1"/>
    <col min="12297" max="12297" width="5.6640625" style="7" customWidth="1"/>
    <col min="12298" max="12298" width="9.109375" style="7" customWidth="1"/>
    <col min="12299" max="12299" width="8.33203125" style="7" customWidth="1"/>
    <col min="12300" max="12300" width="5.44140625" style="7" customWidth="1"/>
    <col min="12301" max="12301" width="14.6640625" style="7" customWidth="1"/>
    <col min="12302" max="12302" width="11.88671875" style="7" customWidth="1"/>
    <col min="12303" max="12303" width="6.5546875" style="7" customWidth="1"/>
    <col min="12304" max="12304" width="6.109375" style="7" customWidth="1"/>
    <col min="12305" max="12305" width="6.88671875" style="7" customWidth="1"/>
    <col min="12306" max="12306" width="5" style="7" customWidth="1"/>
    <col min="12307" max="12307" width="7.109375" style="7" customWidth="1"/>
    <col min="12308" max="12308" width="5.6640625" style="7" customWidth="1"/>
    <col min="12309" max="12309" width="7.109375" style="7" customWidth="1"/>
    <col min="12310" max="12310" width="9.109375" style="7" customWidth="1"/>
    <col min="12311" max="12311" width="6" style="7" customWidth="1"/>
    <col min="12312" max="12312" width="13.109375" style="7" customWidth="1"/>
    <col min="12313" max="12313" width="12.109375" style="7" customWidth="1"/>
    <col min="12314" max="12314" width="8.5546875" style="7" customWidth="1"/>
    <col min="12315" max="12315" width="6.44140625" style="7" customWidth="1"/>
    <col min="12316" max="12316" width="10.5546875" style="7" customWidth="1"/>
    <col min="12317" max="12317" width="6.109375" style="7" customWidth="1"/>
    <col min="12318" max="12318" width="11.88671875" style="7" customWidth="1"/>
    <col min="12319" max="12319" width="12.109375" style="7" customWidth="1"/>
    <col min="12320" max="12320" width="5.109375" style="7" customWidth="1"/>
    <col min="12321" max="12321" width="13.44140625" style="7" customWidth="1"/>
    <col min="12322" max="12322" width="11.5546875" style="7" customWidth="1"/>
    <col min="12323" max="12323" width="7.109375" style="7" customWidth="1"/>
    <col min="12324" max="12324" width="6" style="7" customWidth="1"/>
    <col min="12325" max="12325" width="9.33203125" style="7" customWidth="1"/>
    <col min="12326" max="12326" width="5.6640625" style="7" customWidth="1"/>
    <col min="12327" max="12327" width="6.5546875" style="7" customWidth="1"/>
    <col min="12328" max="12328" width="4" style="7" customWidth="1"/>
    <col min="12329" max="12329" width="7.6640625" style="7" customWidth="1"/>
    <col min="12330" max="12330" width="7.5546875" style="7" customWidth="1"/>
    <col min="12331" max="12331" width="5.109375" style="7" customWidth="1"/>
    <col min="12332" max="12332" width="13.44140625" style="7" customWidth="1"/>
    <col min="12333" max="12333" width="11.6640625" style="7" customWidth="1"/>
    <col min="12334" max="12334" width="11.44140625" style="7"/>
    <col min="12335" max="12335" width="7.44140625" style="7" customWidth="1"/>
    <col min="12336" max="12336" width="8.6640625" style="7" customWidth="1"/>
    <col min="12337" max="12337" width="6.44140625" style="7" customWidth="1"/>
    <col min="12338" max="12338" width="8.109375" style="7" customWidth="1"/>
    <col min="12339" max="12339" width="12.109375" style="7" customWidth="1"/>
    <col min="12340" max="12340" width="4.5546875" style="7" customWidth="1"/>
    <col min="12341" max="12341" width="14" style="7" customWidth="1"/>
    <col min="12342" max="12342" width="12.33203125" style="7" customWidth="1"/>
    <col min="12343" max="12343" width="7.6640625" style="7" customWidth="1"/>
    <col min="12344" max="12344" width="5.44140625" style="7" customWidth="1"/>
    <col min="12345" max="12345" width="6.88671875" style="7" customWidth="1"/>
    <col min="12346" max="12346" width="5.109375" style="7" customWidth="1"/>
    <col min="12347" max="12347" width="7.6640625" style="7" customWidth="1"/>
    <col min="12348" max="12348" width="5.88671875" style="7" customWidth="1"/>
    <col min="12349" max="12349" width="7" style="7" customWidth="1"/>
    <col min="12350" max="12350" width="8.6640625" style="7" customWidth="1"/>
    <col min="12351" max="12351" width="7.44140625" style="7" customWidth="1"/>
    <col min="12352" max="12352" width="14.44140625" style="7" customWidth="1"/>
    <col min="12353" max="12353" width="14.5546875" style="7" customWidth="1"/>
    <col min="12354" max="12357" width="11.44140625" style="7"/>
    <col min="12358" max="12358" width="6.44140625" style="7" customWidth="1"/>
    <col min="12359" max="12359" width="13.6640625" style="7" customWidth="1"/>
    <col min="12360" max="12360" width="11.88671875" style="7" customWidth="1"/>
    <col min="12361" max="12361" width="7" style="7" customWidth="1"/>
    <col min="12362" max="12362" width="3.88671875" style="7" customWidth="1"/>
    <col min="12363" max="12363" width="6.5546875" style="7" customWidth="1"/>
    <col min="12364" max="12364" width="5.109375" style="7" customWidth="1"/>
    <col min="12365" max="12365" width="8.6640625" style="7" customWidth="1"/>
    <col min="12366" max="12366" width="9.109375" style="7" customWidth="1"/>
    <col min="12367" max="12367" width="11.6640625" style="7" customWidth="1"/>
    <col min="12368" max="12544" width="11.44140625" style="7"/>
    <col min="12545" max="12545" width="4.88671875" style="7" customWidth="1"/>
    <col min="12546" max="12546" width="13.5546875" style="7" customWidth="1"/>
    <col min="12547" max="12547" width="12.5546875" style="7" customWidth="1"/>
    <col min="12548" max="12548" width="6.5546875" style="7" customWidth="1"/>
    <col min="12549" max="12549" width="4.33203125" style="7" customWidth="1"/>
    <col min="12550" max="12550" width="6.33203125" style="7" customWidth="1"/>
    <col min="12551" max="12551" width="5.6640625" style="7" customWidth="1"/>
    <col min="12552" max="12552" width="8" style="7" customWidth="1"/>
    <col min="12553" max="12553" width="5.6640625" style="7" customWidth="1"/>
    <col min="12554" max="12554" width="9.109375" style="7" customWidth="1"/>
    <col min="12555" max="12555" width="8.33203125" style="7" customWidth="1"/>
    <col min="12556" max="12556" width="5.44140625" style="7" customWidth="1"/>
    <col min="12557" max="12557" width="14.6640625" style="7" customWidth="1"/>
    <col min="12558" max="12558" width="11.88671875" style="7" customWidth="1"/>
    <col min="12559" max="12559" width="6.5546875" style="7" customWidth="1"/>
    <col min="12560" max="12560" width="6.109375" style="7" customWidth="1"/>
    <col min="12561" max="12561" width="6.88671875" style="7" customWidth="1"/>
    <col min="12562" max="12562" width="5" style="7" customWidth="1"/>
    <col min="12563" max="12563" width="7.109375" style="7" customWidth="1"/>
    <col min="12564" max="12564" width="5.6640625" style="7" customWidth="1"/>
    <col min="12565" max="12565" width="7.109375" style="7" customWidth="1"/>
    <col min="12566" max="12566" width="9.109375" style="7" customWidth="1"/>
    <col min="12567" max="12567" width="6" style="7" customWidth="1"/>
    <col min="12568" max="12568" width="13.109375" style="7" customWidth="1"/>
    <col min="12569" max="12569" width="12.109375" style="7" customWidth="1"/>
    <col min="12570" max="12570" width="8.5546875" style="7" customWidth="1"/>
    <col min="12571" max="12571" width="6.44140625" style="7" customWidth="1"/>
    <col min="12572" max="12572" width="10.5546875" style="7" customWidth="1"/>
    <col min="12573" max="12573" width="6.109375" style="7" customWidth="1"/>
    <col min="12574" max="12574" width="11.88671875" style="7" customWidth="1"/>
    <col min="12575" max="12575" width="12.109375" style="7" customWidth="1"/>
    <col min="12576" max="12576" width="5.109375" style="7" customWidth="1"/>
    <col min="12577" max="12577" width="13.44140625" style="7" customWidth="1"/>
    <col min="12578" max="12578" width="11.5546875" style="7" customWidth="1"/>
    <col min="12579" max="12579" width="7.109375" style="7" customWidth="1"/>
    <col min="12580" max="12580" width="6" style="7" customWidth="1"/>
    <col min="12581" max="12581" width="9.33203125" style="7" customWidth="1"/>
    <col min="12582" max="12582" width="5.6640625" style="7" customWidth="1"/>
    <col min="12583" max="12583" width="6.5546875" style="7" customWidth="1"/>
    <col min="12584" max="12584" width="4" style="7" customWidth="1"/>
    <col min="12585" max="12585" width="7.6640625" style="7" customWidth="1"/>
    <col min="12586" max="12586" width="7.5546875" style="7" customWidth="1"/>
    <col min="12587" max="12587" width="5.109375" style="7" customWidth="1"/>
    <col min="12588" max="12588" width="13.44140625" style="7" customWidth="1"/>
    <col min="12589" max="12589" width="11.6640625" style="7" customWidth="1"/>
    <col min="12590" max="12590" width="11.44140625" style="7"/>
    <col min="12591" max="12591" width="7.44140625" style="7" customWidth="1"/>
    <col min="12592" max="12592" width="8.6640625" style="7" customWidth="1"/>
    <col min="12593" max="12593" width="6.44140625" style="7" customWidth="1"/>
    <col min="12594" max="12594" width="8.109375" style="7" customWidth="1"/>
    <col min="12595" max="12595" width="12.109375" style="7" customWidth="1"/>
    <col min="12596" max="12596" width="4.5546875" style="7" customWidth="1"/>
    <col min="12597" max="12597" width="14" style="7" customWidth="1"/>
    <col min="12598" max="12598" width="12.33203125" style="7" customWidth="1"/>
    <col min="12599" max="12599" width="7.6640625" style="7" customWidth="1"/>
    <col min="12600" max="12600" width="5.44140625" style="7" customWidth="1"/>
    <col min="12601" max="12601" width="6.88671875" style="7" customWidth="1"/>
    <col min="12602" max="12602" width="5.109375" style="7" customWidth="1"/>
    <col min="12603" max="12603" width="7.6640625" style="7" customWidth="1"/>
    <col min="12604" max="12604" width="5.88671875" style="7" customWidth="1"/>
    <col min="12605" max="12605" width="7" style="7" customWidth="1"/>
    <col min="12606" max="12606" width="8.6640625" style="7" customWidth="1"/>
    <col min="12607" max="12607" width="7.44140625" style="7" customWidth="1"/>
    <col min="12608" max="12608" width="14.44140625" style="7" customWidth="1"/>
    <col min="12609" max="12609" width="14.5546875" style="7" customWidth="1"/>
    <col min="12610" max="12613" width="11.44140625" style="7"/>
    <col min="12614" max="12614" width="6.44140625" style="7" customWidth="1"/>
    <col min="12615" max="12615" width="13.6640625" style="7" customWidth="1"/>
    <col min="12616" max="12616" width="11.88671875" style="7" customWidth="1"/>
    <col min="12617" max="12617" width="7" style="7" customWidth="1"/>
    <col min="12618" max="12618" width="3.88671875" style="7" customWidth="1"/>
    <col min="12619" max="12619" width="6.5546875" style="7" customWidth="1"/>
    <col min="12620" max="12620" width="5.109375" style="7" customWidth="1"/>
    <col min="12621" max="12621" width="8.6640625" style="7" customWidth="1"/>
    <col min="12622" max="12622" width="9.109375" style="7" customWidth="1"/>
    <col min="12623" max="12623" width="11.6640625" style="7" customWidth="1"/>
    <col min="12624" max="12800" width="11.44140625" style="7"/>
    <col min="12801" max="12801" width="4.88671875" style="7" customWidth="1"/>
    <col min="12802" max="12802" width="13.5546875" style="7" customWidth="1"/>
    <col min="12803" max="12803" width="12.5546875" style="7" customWidth="1"/>
    <col min="12804" max="12804" width="6.5546875" style="7" customWidth="1"/>
    <col min="12805" max="12805" width="4.33203125" style="7" customWidth="1"/>
    <col min="12806" max="12806" width="6.33203125" style="7" customWidth="1"/>
    <col min="12807" max="12807" width="5.6640625" style="7" customWidth="1"/>
    <col min="12808" max="12808" width="8" style="7" customWidth="1"/>
    <col min="12809" max="12809" width="5.6640625" style="7" customWidth="1"/>
    <col min="12810" max="12810" width="9.109375" style="7" customWidth="1"/>
    <col min="12811" max="12811" width="8.33203125" style="7" customWidth="1"/>
    <col min="12812" max="12812" width="5.44140625" style="7" customWidth="1"/>
    <col min="12813" max="12813" width="14.6640625" style="7" customWidth="1"/>
    <col min="12814" max="12814" width="11.88671875" style="7" customWidth="1"/>
    <col min="12815" max="12815" width="6.5546875" style="7" customWidth="1"/>
    <col min="12816" max="12816" width="6.109375" style="7" customWidth="1"/>
    <col min="12817" max="12817" width="6.88671875" style="7" customWidth="1"/>
    <col min="12818" max="12818" width="5" style="7" customWidth="1"/>
    <col min="12819" max="12819" width="7.109375" style="7" customWidth="1"/>
    <col min="12820" max="12820" width="5.6640625" style="7" customWidth="1"/>
    <col min="12821" max="12821" width="7.109375" style="7" customWidth="1"/>
    <col min="12822" max="12822" width="9.109375" style="7" customWidth="1"/>
    <col min="12823" max="12823" width="6" style="7" customWidth="1"/>
    <col min="12824" max="12824" width="13.109375" style="7" customWidth="1"/>
    <col min="12825" max="12825" width="12.109375" style="7" customWidth="1"/>
    <col min="12826" max="12826" width="8.5546875" style="7" customWidth="1"/>
    <col min="12827" max="12827" width="6.44140625" style="7" customWidth="1"/>
    <col min="12828" max="12828" width="10.5546875" style="7" customWidth="1"/>
    <col min="12829" max="12829" width="6.109375" style="7" customWidth="1"/>
    <col min="12830" max="12830" width="11.88671875" style="7" customWidth="1"/>
    <col min="12831" max="12831" width="12.109375" style="7" customWidth="1"/>
    <col min="12832" max="12832" width="5.109375" style="7" customWidth="1"/>
    <col min="12833" max="12833" width="13.44140625" style="7" customWidth="1"/>
    <col min="12834" max="12834" width="11.5546875" style="7" customWidth="1"/>
    <col min="12835" max="12835" width="7.109375" style="7" customWidth="1"/>
    <col min="12836" max="12836" width="6" style="7" customWidth="1"/>
    <col min="12837" max="12837" width="9.33203125" style="7" customWidth="1"/>
    <col min="12838" max="12838" width="5.6640625" style="7" customWidth="1"/>
    <col min="12839" max="12839" width="6.5546875" style="7" customWidth="1"/>
    <col min="12840" max="12840" width="4" style="7" customWidth="1"/>
    <col min="12841" max="12841" width="7.6640625" style="7" customWidth="1"/>
    <col min="12842" max="12842" width="7.5546875" style="7" customWidth="1"/>
    <col min="12843" max="12843" width="5.109375" style="7" customWidth="1"/>
    <col min="12844" max="12844" width="13.44140625" style="7" customWidth="1"/>
    <col min="12845" max="12845" width="11.6640625" style="7" customWidth="1"/>
    <col min="12846" max="12846" width="11.44140625" style="7"/>
    <col min="12847" max="12847" width="7.44140625" style="7" customWidth="1"/>
    <col min="12848" max="12848" width="8.6640625" style="7" customWidth="1"/>
    <col min="12849" max="12849" width="6.44140625" style="7" customWidth="1"/>
    <col min="12850" max="12850" width="8.109375" style="7" customWidth="1"/>
    <col min="12851" max="12851" width="12.109375" style="7" customWidth="1"/>
    <col min="12852" max="12852" width="4.5546875" style="7" customWidth="1"/>
    <col min="12853" max="12853" width="14" style="7" customWidth="1"/>
    <col min="12854" max="12854" width="12.33203125" style="7" customWidth="1"/>
    <col min="12855" max="12855" width="7.6640625" style="7" customWidth="1"/>
    <col min="12856" max="12856" width="5.44140625" style="7" customWidth="1"/>
    <col min="12857" max="12857" width="6.88671875" style="7" customWidth="1"/>
    <col min="12858" max="12858" width="5.109375" style="7" customWidth="1"/>
    <col min="12859" max="12859" width="7.6640625" style="7" customWidth="1"/>
    <col min="12860" max="12860" width="5.88671875" style="7" customWidth="1"/>
    <col min="12861" max="12861" width="7" style="7" customWidth="1"/>
    <col min="12862" max="12862" width="8.6640625" style="7" customWidth="1"/>
    <col min="12863" max="12863" width="7.44140625" style="7" customWidth="1"/>
    <col min="12864" max="12864" width="14.44140625" style="7" customWidth="1"/>
    <col min="12865" max="12865" width="14.5546875" style="7" customWidth="1"/>
    <col min="12866" max="12869" width="11.44140625" style="7"/>
    <col min="12870" max="12870" width="6.44140625" style="7" customWidth="1"/>
    <col min="12871" max="12871" width="13.6640625" style="7" customWidth="1"/>
    <col min="12872" max="12872" width="11.88671875" style="7" customWidth="1"/>
    <col min="12873" max="12873" width="7" style="7" customWidth="1"/>
    <col min="12874" max="12874" width="3.88671875" style="7" customWidth="1"/>
    <col min="12875" max="12875" width="6.5546875" style="7" customWidth="1"/>
    <col min="12876" max="12876" width="5.109375" style="7" customWidth="1"/>
    <col min="12877" max="12877" width="8.6640625" style="7" customWidth="1"/>
    <col min="12878" max="12878" width="9.109375" style="7" customWidth="1"/>
    <col min="12879" max="12879" width="11.6640625" style="7" customWidth="1"/>
    <col min="12880" max="13056" width="11.44140625" style="7"/>
    <col min="13057" max="13057" width="4.88671875" style="7" customWidth="1"/>
    <col min="13058" max="13058" width="13.5546875" style="7" customWidth="1"/>
    <col min="13059" max="13059" width="12.5546875" style="7" customWidth="1"/>
    <col min="13060" max="13060" width="6.5546875" style="7" customWidth="1"/>
    <col min="13061" max="13061" width="4.33203125" style="7" customWidth="1"/>
    <col min="13062" max="13062" width="6.33203125" style="7" customWidth="1"/>
    <col min="13063" max="13063" width="5.6640625" style="7" customWidth="1"/>
    <col min="13064" max="13064" width="8" style="7" customWidth="1"/>
    <col min="13065" max="13065" width="5.6640625" style="7" customWidth="1"/>
    <col min="13066" max="13066" width="9.109375" style="7" customWidth="1"/>
    <col min="13067" max="13067" width="8.33203125" style="7" customWidth="1"/>
    <col min="13068" max="13068" width="5.44140625" style="7" customWidth="1"/>
    <col min="13069" max="13069" width="14.6640625" style="7" customWidth="1"/>
    <col min="13070" max="13070" width="11.88671875" style="7" customWidth="1"/>
    <col min="13071" max="13071" width="6.5546875" style="7" customWidth="1"/>
    <col min="13072" max="13072" width="6.109375" style="7" customWidth="1"/>
    <col min="13073" max="13073" width="6.88671875" style="7" customWidth="1"/>
    <col min="13074" max="13074" width="5" style="7" customWidth="1"/>
    <col min="13075" max="13075" width="7.109375" style="7" customWidth="1"/>
    <col min="13076" max="13076" width="5.6640625" style="7" customWidth="1"/>
    <col min="13077" max="13077" width="7.109375" style="7" customWidth="1"/>
    <col min="13078" max="13078" width="9.109375" style="7" customWidth="1"/>
    <col min="13079" max="13079" width="6" style="7" customWidth="1"/>
    <col min="13080" max="13080" width="13.109375" style="7" customWidth="1"/>
    <col min="13081" max="13081" width="12.109375" style="7" customWidth="1"/>
    <col min="13082" max="13082" width="8.5546875" style="7" customWidth="1"/>
    <col min="13083" max="13083" width="6.44140625" style="7" customWidth="1"/>
    <col min="13084" max="13084" width="10.5546875" style="7" customWidth="1"/>
    <col min="13085" max="13085" width="6.109375" style="7" customWidth="1"/>
    <col min="13086" max="13086" width="11.88671875" style="7" customWidth="1"/>
    <col min="13087" max="13087" width="12.109375" style="7" customWidth="1"/>
    <col min="13088" max="13088" width="5.109375" style="7" customWidth="1"/>
    <col min="13089" max="13089" width="13.44140625" style="7" customWidth="1"/>
    <col min="13090" max="13090" width="11.5546875" style="7" customWidth="1"/>
    <col min="13091" max="13091" width="7.109375" style="7" customWidth="1"/>
    <col min="13092" max="13092" width="6" style="7" customWidth="1"/>
    <col min="13093" max="13093" width="9.33203125" style="7" customWidth="1"/>
    <col min="13094" max="13094" width="5.6640625" style="7" customWidth="1"/>
    <col min="13095" max="13095" width="6.5546875" style="7" customWidth="1"/>
    <col min="13096" max="13096" width="4" style="7" customWidth="1"/>
    <col min="13097" max="13097" width="7.6640625" style="7" customWidth="1"/>
    <col min="13098" max="13098" width="7.5546875" style="7" customWidth="1"/>
    <col min="13099" max="13099" width="5.109375" style="7" customWidth="1"/>
    <col min="13100" max="13100" width="13.44140625" style="7" customWidth="1"/>
    <col min="13101" max="13101" width="11.6640625" style="7" customWidth="1"/>
    <col min="13102" max="13102" width="11.44140625" style="7"/>
    <col min="13103" max="13103" width="7.44140625" style="7" customWidth="1"/>
    <col min="13104" max="13104" width="8.6640625" style="7" customWidth="1"/>
    <col min="13105" max="13105" width="6.44140625" style="7" customWidth="1"/>
    <col min="13106" max="13106" width="8.109375" style="7" customWidth="1"/>
    <col min="13107" max="13107" width="12.109375" style="7" customWidth="1"/>
    <col min="13108" max="13108" width="4.5546875" style="7" customWidth="1"/>
    <col min="13109" max="13109" width="14" style="7" customWidth="1"/>
    <col min="13110" max="13110" width="12.33203125" style="7" customWidth="1"/>
    <col min="13111" max="13111" width="7.6640625" style="7" customWidth="1"/>
    <col min="13112" max="13112" width="5.44140625" style="7" customWidth="1"/>
    <col min="13113" max="13113" width="6.88671875" style="7" customWidth="1"/>
    <col min="13114" max="13114" width="5.109375" style="7" customWidth="1"/>
    <col min="13115" max="13115" width="7.6640625" style="7" customWidth="1"/>
    <col min="13116" max="13116" width="5.88671875" style="7" customWidth="1"/>
    <col min="13117" max="13117" width="7" style="7" customWidth="1"/>
    <col min="13118" max="13118" width="8.6640625" style="7" customWidth="1"/>
    <col min="13119" max="13119" width="7.44140625" style="7" customWidth="1"/>
    <col min="13120" max="13120" width="14.44140625" style="7" customWidth="1"/>
    <col min="13121" max="13121" width="14.5546875" style="7" customWidth="1"/>
    <col min="13122" max="13125" width="11.44140625" style="7"/>
    <col min="13126" max="13126" width="6.44140625" style="7" customWidth="1"/>
    <col min="13127" max="13127" width="13.6640625" style="7" customWidth="1"/>
    <col min="13128" max="13128" width="11.88671875" style="7" customWidth="1"/>
    <col min="13129" max="13129" width="7" style="7" customWidth="1"/>
    <col min="13130" max="13130" width="3.88671875" style="7" customWidth="1"/>
    <col min="13131" max="13131" width="6.5546875" style="7" customWidth="1"/>
    <col min="13132" max="13132" width="5.109375" style="7" customWidth="1"/>
    <col min="13133" max="13133" width="8.6640625" style="7" customWidth="1"/>
    <col min="13134" max="13134" width="9.109375" style="7" customWidth="1"/>
    <col min="13135" max="13135" width="11.6640625" style="7" customWidth="1"/>
    <col min="13136" max="13312" width="11.44140625" style="7"/>
    <col min="13313" max="13313" width="4.88671875" style="7" customWidth="1"/>
    <col min="13314" max="13314" width="13.5546875" style="7" customWidth="1"/>
    <col min="13315" max="13315" width="12.5546875" style="7" customWidth="1"/>
    <col min="13316" max="13316" width="6.5546875" style="7" customWidth="1"/>
    <col min="13317" max="13317" width="4.33203125" style="7" customWidth="1"/>
    <col min="13318" max="13318" width="6.33203125" style="7" customWidth="1"/>
    <col min="13319" max="13319" width="5.6640625" style="7" customWidth="1"/>
    <col min="13320" max="13320" width="8" style="7" customWidth="1"/>
    <col min="13321" max="13321" width="5.6640625" style="7" customWidth="1"/>
    <col min="13322" max="13322" width="9.109375" style="7" customWidth="1"/>
    <col min="13323" max="13323" width="8.33203125" style="7" customWidth="1"/>
    <col min="13324" max="13324" width="5.44140625" style="7" customWidth="1"/>
    <col min="13325" max="13325" width="14.6640625" style="7" customWidth="1"/>
    <col min="13326" max="13326" width="11.88671875" style="7" customWidth="1"/>
    <col min="13327" max="13327" width="6.5546875" style="7" customWidth="1"/>
    <col min="13328" max="13328" width="6.109375" style="7" customWidth="1"/>
    <col min="13329" max="13329" width="6.88671875" style="7" customWidth="1"/>
    <col min="13330" max="13330" width="5" style="7" customWidth="1"/>
    <col min="13331" max="13331" width="7.109375" style="7" customWidth="1"/>
    <col min="13332" max="13332" width="5.6640625" style="7" customWidth="1"/>
    <col min="13333" max="13333" width="7.109375" style="7" customWidth="1"/>
    <col min="13334" max="13334" width="9.109375" style="7" customWidth="1"/>
    <col min="13335" max="13335" width="6" style="7" customWidth="1"/>
    <col min="13336" max="13336" width="13.109375" style="7" customWidth="1"/>
    <col min="13337" max="13337" width="12.109375" style="7" customWidth="1"/>
    <col min="13338" max="13338" width="8.5546875" style="7" customWidth="1"/>
    <col min="13339" max="13339" width="6.44140625" style="7" customWidth="1"/>
    <col min="13340" max="13340" width="10.5546875" style="7" customWidth="1"/>
    <col min="13341" max="13341" width="6.109375" style="7" customWidth="1"/>
    <col min="13342" max="13342" width="11.88671875" style="7" customWidth="1"/>
    <col min="13343" max="13343" width="12.109375" style="7" customWidth="1"/>
    <col min="13344" max="13344" width="5.109375" style="7" customWidth="1"/>
    <col min="13345" max="13345" width="13.44140625" style="7" customWidth="1"/>
    <col min="13346" max="13346" width="11.5546875" style="7" customWidth="1"/>
    <col min="13347" max="13347" width="7.109375" style="7" customWidth="1"/>
    <col min="13348" max="13348" width="6" style="7" customWidth="1"/>
    <col min="13349" max="13349" width="9.33203125" style="7" customWidth="1"/>
    <col min="13350" max="13350" width="5.6640625" style="7" customWidth="1"/>
    <col min="13351" max="13351" width="6.5546875" style="7" customWidth="1"/>
    <col min="13352" max="13352" width="4" style="7" customWidth="1"/>
    <col min="13353" max="13353" width="7.6640625" style="7" customWidth="1"/>
    <col min="13354" max="13354" width="7.5546875" style="7" customWidth="1"/>
    <col min="13355" max="13355" width="5.109375" style="7" customWidth="1"/>
    <col min="13356" max="13356" width="13.44140625" style="7" customWidth="1"/>
    <col min="13357" max="13357" width="11.6640625" style="7" customWidth="1"/>
    <col min="13358" max="13358" width="11.44140625" style="7"/>
    <col min="13359" max="13359" width="7.44140625" style="7" customWidth="1"/>
    <col min="13360" max="13360" width="8.6640625" style="7" customWidth="1"/>
    <col min="13361" max="13361" width="6.44140625" style="7" customWidth="1"/>
    <col min="13362" max="13362" width="8.109375" style="7" customWidth="1"/>
    <col min="13363" max="13363" width="12.109375" style="7" customWidth="1"/>
    <col min="13364" max="13364" width="4.5546875" style="7" customWidth="1"/>
    <col min="13365" max="13365" width="14" style="7" customWidth="1"/>
    <col min="13366" max="13366" width="12.33203125" style="7" customWidth="1"/>
    <col min="13367" max="13367" width="7.6640625" style="7" customWidth="1"/>
    <col min="13368" max="13368" width="5.44140625" style="7" customWidth="1"/>
    <col min="13369" max="13369" width="6.88671875" style="7" customWidth="1"/>
    <col min="13370" max="13370" width="5.109375" style="7" customWidth="1"/>
    <col min="13371" max="13371" width="7.6640625" style="7" customWidth="1"/>
    <col min="13372" max="13372" width="5.88671875" style="7" customWidth="1"/>
    <col min="13373" max="13373" width="7" style="7" customWidth="1"/>
    <col min="13374" max="13374" width="8.6640625" style="7" customWidth="1"/>
    <col min="13375" max="13375" width="7.44140625" style="7" customWidth="1"/>
    <col min="13376" max="13376" width="14.44140625" style="7" customWidth="1"/>
    <col min="13377" max="13377" width="14.5546875" style="7" customWidth="1"/>
    <col min="13378" max="13381" width="11.44140625" style="7"/>
    <col min="13382" max="13382" width="6.44140625" style="7" customWidth="1"/>
    <col min="13383" max="13383" width="13.6640625" style="7" customWidth="1"/>
    <col min="13384" max="13384" width="11.88671875" style="7" customWidth="1"/>
    <col min="13385" max="13385" width="7" style="7" customWidth="1"/>
    <col min="13386" max="13386" width="3.88671875" style="7" customWidth="1"/>
    <col min="13387" max="13387" width="6.5546875" style="7" customWidth="1"/>
    <col min="13388" max="13388" width="5.109375" style="7" customWidth="1"/>
    <col min="13389" max="13389" width="8.6640625" style="7" customWidth="1"/>
    <col min="13390" max="13390" width="9.109375" style="7" customWidth="1"/>
    <col min="13391" max="13391" width="11.6640625" style="7" customWidth="1"/>
    <col min="13392" max="13568" width="11.44140625" style="7"/>
    <col min="13569" max="13569" width="4.88671875" style="7" customWidth="1"/>
    <col min="13570" max="13570" width="13.5546875" style="7" customWidth="1"/>
    <col min="13571" max="13571" width="12.5546875" style="7" customWidth="1"/>
    <col min="13572" max="13572" width="6.5546875" style="7" customWidth="1"/>
    <col min="13573" max="13573" width="4.33203125" style="7" customWidth="1"/>
    <col min="13574" max="13574" width="6.33203125" style="7" customWidth="1"/>
    <col min="13575" max="13575" width="5.6640625" style="7" customWidth="1"/>
    <col min="13576" max="13576" width="8" style="7" customWidth="1"/>
    <col min="13577" max="13577" width="5.6640625" style="7" customWidth="1"/>
    <col min="13578" max="13578" width="9.109375" style="7" customWidth="1"/>
    <col min="13579" max="13579" width="8.33203125" style="7" customWidth="1"/>
    <col min="13580" max="13580" width="5.44140625" style="7" customWidth="1"/>
    <col min="13581" max="13581" width="14.6640625" style="7" customWidth="1"/>
    <col min="13582" max="13582" width="11.88671875" style="7" customWidth="1"/>
    <col min="13583" max="13583" width="6.5546875" style="7" customWidth="1"/>
    <col min="13584" max="13584" width="6.109375" style="7" customWidth="1"/>
    <col min="13585" max="13585" width="6.88671875" style="7" customWidth="1"/>
    <col min="13586" max="13586" width="5" style="7" customWidth="1"/>
    <col min="13587" max="13587" width="7.109375" style="7" customWidth="1"/>
    <col min="13588" max="13588" width="5.6640625" style="7" customWidth="1"/>
    <col min="13589" max="13589" width="7.109375" style="7" customWidth="1"/>
    <col min="13590" max="13590" width="9.109375" style="7" customWidth="1"/>
    <col min="13591" max="13591" width="6" style="7" customWidth="1"/>
    <col min="13592" max="13592" width="13.109375" style="7" customWidth="1"/>
    <col min="13593" max="13593" width="12.109375" style="7" customWidth="1"/>
    <col min="13594" max="13594" width="8.5546875" style="7" customWidth="1"/>
    <col min="13595" max="13595" width="6.44140625" style="7" customWidth="1"/>
    <col min="13596" max="13596" width="10.5546875" style="7" customWidth="1"/>
    <col min="13597" max="13597" width="6.109375" style="7" customWidth="1"/>
    <col min="13598" max="13598" width="11.88671875" style="7" customWidth="1"/>
    <col min="13599" max="13599" width="12.109375" style="7" customWidth="1"/>
    <col min="13600" max="13600" width="5.109375" style="7" customWidth="1"/>
    <col min="13601" max="13601" width="13.44140625" style="7" customWidth="1"/>
    <col min="13602" max="13602" width="11.5546875" style="7" customWidth="1"/>
    <col min="13603" max="13603" width="7.109375" style="7" customWidth="1"/>
    <col min="13604" max="13604" width="6" style="7" customWidth="1"/>
    <col min="13605" max="13605" width="9.33203125" style="7" customWidth="1"/>
    <col min="13606" max="13606" width="5.6640625" style="7" customWidth="1"/>
    <col min="13607" max="13607" width="6.5546875" style="7" customWidth="1"/>
    <col min="13608" max="13608" width="4" style="7" customWidth="1"/>
    <col min="13609" max="13609" width="7.6640625" style="7" customWidth="1"/>
    <col min="13610" max="13610" width="7.5546875" style="7" customWidth="1"/>
    <col min="13611" max="13611" width="5.109375" style="7" customWidth="1"/>
    <col min="13612" max="13612" width="13.44140625" style="7" customWidth="1"/>
    <col min="13613" max="13613" width="11.6640625" style="7" customWidth="1"/>
    <col min="13614" max="13614" width="11.44140625" style="7"/>
    <col min="13615" max="13615" width="7.44140625" style="7" customWidth="1"/>
    <col min="13616" max="13616" width="8.6640625" style="7" customWidth="1"/>
    <col min="13617" max="13617" width="6.44140625" style="7" customWidth="1"/>
    <col min="13618" max="13618" width="8.109375" style="7" customWidth="1"/>
    <col min="13619" max="13619" width="12.109375" style="7" customWidth="1"/>
    <col min="13620" max="13620" width="4.5546875" style="7" customWidth="1"/>
    <col min="13621" max="13621" width="14" style="7" customWidth="1"/>
    <col min="13622" max="13622" width="12.33203125" style="7" customWidth="1"/>
    <col min="13623" max="13623" width="7.6640625" style="7" customWidth="1"/>
    <col min="13624" max="13624" width="5.44140625" style="7" customWidth="1"/>
    <col min="13625" max="13625" width="6.88671875" style="7" customWidth="1"/>
    <col min="13626" max="13626" width="5.109375" style="7" customWidth="1"/>
    <col min="13627" max="13627" width="7.6640625" style="7" customWidth="1"/>
    <col min="13628" max="13628" width="5.88671875" style="7" customWidth="1"/>
    <col min="13629" max="13629" width="7" style="7" customWidth="1"/>
    <col min="13630" max="13630" width="8.6640625" style="7" customWidth="1"/>
    <col min="13631" max="13631" width="7.44140625" style="7" customWidth="1"/>
    <col min="13632" max="13632" width="14.44140625" style="7" customWidth="1"/>
    <col min="13633" max="13633" width="14.5546875" style="7" customWidth="1"/>
    <col min="13634" max="13637" width="11.44140625" style="7"/>
    <col min="13638" max="13638" width="6.44140625" style="7" customWidth="1"/>
    <col min="13639" max="13639" width="13.6640625" style="7" customWidth="1"/>
    <col min="13640" max="13640" width="11.88671875" style="7" customWidth="1"/>
    <col min="13641" max="13641" width="7" style="7" customWidth="1"/>
    <col min="13642" max="13642" width="3.88671875" style="7" customWidth="1"/>
    <col min="13643" max="13643" width="6.5546875" style="7" customWidth="1"/>
    <col min="13644" max="13644" width="5.109375" style="7" customWidth="1"/>
    <col min="13645" max="13645" width="8.6640625" style="7" customWidth="1"/>
    <col min="13646" max="13646" width="9.109375" style="7" customWidth="1"/>
    <col min="13647" max="13647" width="11.6640625" style="7" customWidth="1"/>
    <col min="13648" max="13824" width="11.44140625" style="7"/>
    <col min="13825" max="13825" width="4.88671875" style="7" customWidth="1"/>
    <col min="13826" max="13826" width="13.5546875" style="7" customWidth="1"/>
    <col min="13827" max="13827" width="12.5546875" style="7" customWidth="1"/>
    <col min="13828" max="13828" width="6.5546875" style="7" customWidth="1"/>
    <col min="13829" max="13829" width="4.33203125" style="7" customWidth="1"/>
    <col min="13830" max="13830" width="6.33203125" style="7" customWidth="1"/>
    <col min="13831" max="13831" width="5.6640625" style="7" customWidth="1"/>
    <col min="13832" max="13832" width="8" style="7" customWidth="1"/>
    <col min="13833" max="13833" width="5.6640625" style="7" customWidth="1"/>
    <col min="13834" max="13834" width="9.109375" style="7" customWidth="1"/>
    <col min="13835" max="13835" width="8.33203125" style="7" customWidth="1"/>
    <col min="13836" max="13836" width="5.44140625" style="7" customWidth="1"/>
    <col min="13837" max="13837" width="14.6640625" style="7" customWidth="1"/>
    <col min="13838" max="13838" width="11.88671875" style="7" customWidth="1"/>
    <col min="13839" max="13839" width="6.5546875" style="7" customWidth="1"/>
    <col min="13840" max="13840" width="6.109375" style="7" customWidth="1"/>
    <col min="13841" max="13841" width="6.88671875" style="7" customWidth="1"/>
    <col min="13842" max="13842" width="5" style="7" customWidth="1"/>
    <col min="13843" max="13843" width="7.109375" style="7" customWidth="1"/>
    <col min="13844" max="13844" width="5.6640625" style="7" customWidth="1"/>
    <col min="13845" max="13845" width="7.109375" style="7" customWidth="1"/>
    <col min="13846" max="13846" width="9.109375" style="7" customWidth="1"/>
    <col min="13847" max="13847" width="6" style="7" customWidth="1"/>
    <col min="13848" max="13848" width="13.109375" style="7" customWidth="1"/>
    <col min="13849" max="13849" width="12.109375" style="7" customWidth="1"/>
    <col min="13850" max="13850" width="8.5546875" style="7" customWidth="1"/>
    <col min="13851" max="13851" width="6.44140625" style="7" customWidth="1"/>
    <col min="13852" max="13852" width="10.5546875" style="7" customWidth="1"/>
    <col min="13853" max="13853" width="6.109375" style="7" customWidth="1"/>
    <col min="13854" max="13854" width="11.88671875" style="7" customWidth="1"/>
    <col min="13855" max="13855" width="12.109375" style="7" customWidth="1"/>
    <col min="13856" max="13856" width="5.109375" style="7" customWidth="1"/>
    <col min="13857" max="13857" width="13.44140625" style="7" customWidth="1"/>
    <col min="13858" max="13858" width="11.5546875" style="7" customWidth="1"/>
    <col min="13859" max="13859" width="7.109375" style="7" customWidth="1"/>
    <col min="13860" max="13860" width="6" style="7" customWidth="1"/>
    <col min="13861" max="13861" width="9.33203125" style="7" customWidth="1"/>
    <col min="13862" max="13862" width="5.6640625" style="7" customWidth="1"/>
    <col min="13863" max="13863" width="6.5546875" style="7" customWidth="1"/>
    <col min="13864" max="13864" width="4" style="7" customWidth="1"/>
    <col min="13865" max="13865" width="7.6640625" style="7" customWidth="1"/>
    <col min="13866" max="13866" width="7.5546875" style="7" customWidth="1"/>
    <col min="13867" max="13867" width="5.109375" style="7" customWidth="1"/>
    <col min="13868" max="13868" width="13.44140625" style="7" customWidth="1"/>
    <col min="13869" max="13869" width="11.6640625" style="7" customWidth="1"/>
    <col min="13870" max="13870" width="11.44140625" style="7"/>
    <col min="13871" max="13871" width="7.44140625" style="7" customWidth="1"/>
    <col min="13872" max="13872" width="8.6640625" style="7" customWidth="1"/>
    <col min="13873" max="13873" width="6.44140625" style="7" customWidth="1"/>
    <col min="13874" max="13874" width="8.109375" style="7" customWidth="1"/>
    <col min="13875" max="13875" width="12.109375" style="7" customWidth="1"/>
    <col min="13876" max="13876" width="4.5546875" style="7" customWidth="1"/>
    <col min="13877" max="13877" width="14" style="7" customWidth="1"/>
    <col min="13878" max="13878" width="12.33203125" style="7" customWidth="1"/>
    <col min="13879" max="13879" width="7.6640625" style="7" customWidth="1"/>
    <col min="13880" max="13880" width="5.44140625" style="7" customWidth="1"/>
    <col min="13881" max="13881" width="6.88671875" style="7" customWidth="1"/>
    <col min="13882" max="13882" width="5.109375" style="7" customWidth="1"/>
    <col min="13883" max="13883" width="7.6640625" style="7" customWidth="1"/>
    <col min="13884" max="13884" width="5.88671875" style="7" customWidth="1"/>
    <col min="13885" max="13885" width="7" style="7" customWidth="1"/>
    <col min="13886" max="13886" width="8.6640625" style="7" customWidth="1"/>
    <col min="13887" max="13887" width="7.44140625" style="7" customWidth="1"/>
    <col min="13888" max="13888" width="14.44140625" style="7" customWidth="1"/>
    <col min="13889" max="13889" width="14.5546875" style="7" customWidth="1"/>
    <col min="13890" max="13893" width="11.44140625" style="7"/>
    <col min="13894" max="13894" width="6.44140625" style="7" customWidth="1"/>
    <col min="13895" max="13895" width="13.6640625" style="7" customWidth="1"/>
    <col min="13896" max="13896" width="11.88671875" style="7" customWidth="1"/>
    <col min="13897" max="13897" width="7" style="7" customWidth="1"/>
    <col min="13898" max="13898" width="3.88671875" style="7" customWidth="1"/>
    <col min="13899" max="13899" width="6.5546875" style="7" customWidth="1"/>
    <col min="13900" max="13900" width="5.109375" style="7" customWidth="1"/>
    <col min="13901" max="13901" width="8.6640625" style="7" customWidth="1"/>
    <col min="13902" max="13902" width="9.109375" style="7" customWidth="1"/>
    <col min="13903" max="13903" width="11.6640625" style="7" customWidth="1"/>
    <col min="13904" max="14080" width="11.44140625" style="7"/>
    <col min="14081" max="14081" width="4.88671875" style="7" customWidth="1"/>
    <col min="14082" max="14082" width="13.5546875" style="7" customWidth="1"/>
    <col min="14083" max="14083" width="12.5546875" style="7" customWidth="1"/>
    <col min="14084" max="14084" width="6.5546875" style="7" customWidth="1"/>
    <col min="14085" max="14085" width="4.33203125" style="7" customWidth="1"/>
    <col min="14086" max="14086" width="6.33203125" style="7" customWidth="1"/>
    <col min="14087" max="14087" width="5.6640625" style="7" customWidth="1"/>
    <col min="14088" max="14088" width="8" style="7" customWidth="1"/>
    <col min="14089" max="14089" width="5.6640625" style="7" customWidth="1"/>
    <col min="14090" max="14090" width="9.109375" style="7" customWidth="1"/>
    <col min="14091" max="14091" width="8.33203125" style="7" customWidth="1"/>
    <col min="14092" max="14092" width="5.44140625" style="7" customWidth="1"/>
    <col min="14093" max="14093" width="14.6640625" style="7" customWidth="1"/>
    <col min="14094" max="14094" width="11.88671875" style="7" customWidth="1"/>
    <col min="14095" max="14095" width="6.5546875" style="7" customWidth="1"/>
    <col min="14096" max="14096" width="6.109375" style="7" customWidth="1"/>
    <col min="14097" max="14097" width="6.88671875" style="7" customWidth="1"/>
    <col min="14098" max="14098" width="5" style="7" customWidth="1"/>
    <col min="14099" max="14099" width="7.109375" style="7" customWidth="1"/>
    <col min="14100" max="14100" width="5.6640625" style="7" customWidth="1"/>
    <col min="14101" max="14101" width="7.109375" style="7" customWidth="1"/>
    <col min="14102" max="14102" width="9.109375" style="7" customWidth="1"/>
    <col min="14103" max="14103" width="6" style="7" customWidth="1"/>
    <col min="14104" max="14104" width="13.109375" style="7" customWidth="1"/>
    <col min="14105" max="14105" width="12.109375" style="7" customWidth="1"/>
    <col min="14106" max="14106" width="8.5546875" style="7" customWidth="1"/>
    <col min="14107" max="14107" width="6.44140625" style="7" customWidth="1"/>
    <col min="14108" max="14108" width="10.5546875" style="7" customWidth="1"/>
    <col min="14109" max="14109" width="6.109375" style="7" customWidth="1"/>
    <col min="14110" max="14110" width="11.88671875" style="7" customWidth="1"/>
    <col min="14111" max="14111" width="12.109375" style="7" customWidth="1"/>
    <col min="14112" max="14112" width="5.109375" style="7" customWidth="1"/>
    <col min="14113" max="14113" width="13.44140625" style="7" customWidth="1"/>
    <col min="14114" max="14114" width="11.5546875" style="7" customWidth="1"/>
    <col min="14115" max="14115" width="7.109375" style="7" customWidth="1"/>
    <col min="14116" max="14116" width="6" style="7" customWidth="1"/>
    <col min="14117" max="14117" width="9.33203125" style="7" customWidth="1"/>
    <col min="14118" max="14118" width="5.6640625" style="7" customWidth="1"/>
    <col min="14119" max="14119" width="6.5546875" style="7" customWidth="1"/>
    <col min="14120" max="14120" width="4" style="7" customWidth="1"/>
    <col min="14121" max="14121" width="7.6640625" style="7" customWidth="1"/>
    <col min="14122" max="14122" width="7.5546875" style="7" customWidth="1"/>
    <col min="14123" max="14123" width="5.109375" style="7" customWidth="1"/>
    <col min="14124" max="14124" width="13.44140625" style="7" customWidth="1"/>
    <col min="14125" max="14125" width="11.6640625" style="7" customWidth="1"/>
    <col min="14126" max="14126" width="11.44140625" style="7"/>
    <col min="14127" max="14127" width="7.44140625" style="7" customWidth="1"/>
    <col min="14128" max="14128" width="8.6640625" style="7" customWidth="1"/>
    <col min="14129" max="14129" width="6.44140625" style="7" customWidth="1"/>
    <col min="14130" max="14130" width="8.109375" style="7" customWidth="1"/>
    <col min="14131" max="14131" width="12.109375" style="7" customWidth="1"/>
    <col min="14132" max="14132" width="4.5546875" style="7" customWidth="1"/>
    <col min="14133" max="14133" width="14" style="7" customWidth="1"/>
    <col min="14134" max="14134" width="12.33203125" style="7" customWidth="1"/>
    <col min="14135" max="14135" width="7.6640625" style="7" customWidth="1"/>
    <col min="14136" max="14136" width="5.44140625" style="7" customWidth="1"/>
    <col min="14137" max="14137" width="6.88671875" style="7" customWidth="1"/>
    <col min="14138" max="14138" width="5.109375" style="7" customWidth="1"/>
    <col min="14139" max="14139" width="7.6640625" style="7" customWidth="1"/>
    <col min="14140" max="14140" width="5.88671875" style="7" customWidth="1"/>
    <col min="14141" max="14141" width="7" style="7" customWidth="1"/>
    <col min="14142" max="14142" width="8.6640625" style="7" customWidth="1"/>
    <col min="14143" max="14143" width="7.44140625" style="7" customWidth="1"/>
    <col min="14144" max="14144" width="14.44140625" style="7" customWidth="1"/>
    <col min="14145" max="14145" width="14.5546875" style="7" customWidth="1"/>
    <col min="14146" max="14149" width="11.44140625" style="7"/>
    <col min="14150" max="14150" width="6.44140625" style="7" customWidth="1"/>
    <col min="14151" max="14151" width="13.6640625" style="7" customWidth="1"/>
    <col min="14152" max="14152" width="11.88671875" style="7" customWidth="1"/>
    <col min="14153" max="14153" width="7" style="7" customWidth="1"/>
    <col min="14154" max="14154" width="3.88671875" style="7" customWidth="1"/>
    <col min="14155" max="14155" width="6.5546875" style="7" customWidth="1"/>
    <col min="14156" max="14156" width="5.109375" style="7" customWidth="1"/>
    <col min="14157" max="14157" width="8.6640625" style="7" customWidth="1"/>
    <col min="14158" max="14158" width="9.109375" style="7" customWidth="1"/>
    <col min="14159" max="14159" width="11.6640625" style="7" customWidth="1"/>
    <col min="14160" max="14336" width="11.44140625" style="7"/>
    <col min="14337" max="14337" width="4.88671875" style="7" customWidth="1"/>
    <col min="14338" max="14338" width="13.5546875" style="7" customWidth="1"/>
    <col min="14339" max="14339" width="12.5546875" style="7" customWidth="1"/>
    <col min="14340" max="14340" width="6.5546875" style="7" customWidth="1"/>
    <col min="14341" max="14341" width="4.33203125" style="7" customWidth="1"/>
    <col min="14342" max="14342" width="6.33203125" style="7" customWidth="1"/>
    <col min="14343" max="14343" width="5.6640625" style="7" customWidth="1"/>
    <col min="14344" max="14344" width="8" style="7" customWidth="1"/>
    <col min="14345" max="14345" width="5.6640625" style="7" customWidth="1"/>
    <col min="14346" max="14346" width="9.109375" style="7" customWidth="1"/>
    <col min="14347" max="14347" width="8.33203125" style="7" customWidth="1"/>
    <col min="14348" max="14348" width="5.44140625" style="7" customWidth="1"/>
    <col min="14349" max="14349" width="14.6640625" style="7" customWidth="1"/>
    <col min="14350" max="14350" width="11.88671875" style="7" customWidth="1"/>
    <col min="14351" max="14351" width="6.5546875" style="7" customWidth="1"/>
    <col min="14352" max="14352" width="6.109375" style="7" customWidth="1"/>
    <col min="14353" max="14353" width="6.88671875" style="7" customWidth="1"/>
    <col min="14354" max="14354" width="5" style="7" customWidth="1"/>
    <col min="14355" max="14355" width="7.109375" style="7" customWidth="1"/>
    <col min="14356" max="14356" width="5.6640625" style="7" customWidth="1"/>
    <col min="14357" max="14357" width="7.109375" style="7" customWidth="1"/>
    <col min="14358" max="14358" width="9.109375" style="7" customWidth="1"/>
    <col min="14359" max="14359" width="6" style="7" customWidth="1"/>
    <col min="14360" max="14360" width="13.109375" style="7" customWidth="1"/>
    <col min="14361" max="14361" width="12.109375" style="7" customWidth="1"/>
    <col min="14362" max="14362" width="8.5546875" style="7" customWidth="1"/>
    <col min="14363" max="14363" width="6.44140625" style="7" customWidth="1"/>
    <col min="14364" max="14364" width="10.5546875" style="7" customWidth="1"/>
    <col min="14365" max="14365" width="6.109375" style="7" customWidth="1"/>
    <col min="14366" max="14366" width="11.88671875" style="7" customWidth="1"/>
    <col min="14367" max="14367" width="12.109375" style="7" customWidth="1"/>
    <col min="14368" max="14368" width="5.109375" style="7" customWidth="1"/>
    <col min="14369" max="14369" width="13.44140625" style="7" customWidth="1"/>
    <col min="14370" max="14370" width="11.5546875" style="7" customWidth="1"/>
    <col min="14371" max="14371" width="7.109375" style="7" customWidth="1"/>
    <col min="14372" max="14372" width="6" style="7" customWidth="1"/>
    <col min="14373" max="14373" width="9.33203125" style="7" customWidth="1"/>
    <col min="14374" max="14374" width="5.6640625" style="7" customWidth="1"/>
    <col min="14375" max="14375" width="6.5546875" style="7" customWidth="1"/>
    <col min="14376" max="14376" width="4" style="7" customWidth="1"/>
    <col min="14377" max="14377" width="7.6640625" style="7" customWidth="1"/>
    <col min="14378" max="14378" width="7.5546875" style="7" customWidth="1"/>
    <col min="14379" max="14379" width="5.109375" style="7" customWidth="1"/>
    <col min="14380" max="14380" width="13.44140625" style="7" customWidth="1"/>
    <col min="14381" max="14381" width="11.6640625" style="7" customWidth="1"/>
    <col min="14382" max="14382" width="11.44140625" style="7"/>
    <col min="14383" max="14383" width="7.44140625" style="7" customWidth="1"/>
    <col min="14384" max="14384" width="8.6640625" style="7" customWidth="1"/>
    <col min="14385" max="14385" width="6.44140625" style="7" customWidth="1"/>
    <col min="14386" max="14386" width="8.109375" style="7" customWidth="1"/>
    <col min="14387" max="14387" width="12.109375" style="7" customWidth="1"/>
    <col min="14388" max="14388" width="4.5546875" style="7" customWidth="1"/>
    <col min="14389" max="14389" width="14" style="7" customWidth="1"/>
    <col min="14390" max="14390" width="12.33203125" style="7" customWidth="1"/>
    <col min="14391" max="14391" width="7.6640625" style="7" customWidth="1"/>
    <col min="14392" max="14392" width="5.44140625" style="7" customWidth="1"/>
    <col min="14393" max="14393" width="6.88671875" style="7" customWidth="1"/>
    <col min="14394" max="14394" width="5.109375" style="7" customWidth="1"/>
    <col min="14395" max="14395" width="7.6640625" style="7" customWidth="1"/>
    <col min="14396" max="14396" width="5.88671875" style="7" customWidth="1"/>
    <col min="14397" max="14397" width="7" style="7" customWidth="1"/>
    <col min="14398" max="14398" width="8.6640625" style="7" customWidth="1"/>
    <col min="14399" max="14399" width="7.44140625" style="7" customWidth="1"/>
    <col min="14400" max="14400" width="14.44140625" style="7" customWidth="1"/>
    <col min="14401" max="14401" width="14.5546875" style="7" customWidth="1"/>
    <col min="14402" max="14405" width="11.44140625" style="7"/>
    <col min="14406" max="14406" width="6.44140625" style="7" customWidth="1"/>
    <col min="14407" max="14407" width="13.6640625" style="7" customWidth="1"/>
    <col min="14408" max="14408" width="11.88671875" style="7" customWidth="1"/>
    <col min="14409" max="14409" width="7" style="7" customWidth="1"/>
    <col min="14410" max="14410" width="3.88671875" style="7" customWidth="1"/>
    <col min="14411" max="14411" width="6.5546875" style="7" customWidth="1"/>
    <col min="14412" max="14412" width="5.109375" style="7" customWidth="1"/>
    <col min="14413" max="14413" width="8.6640625" style="7" customWidth="1"/>
    <col min="14414" max="14414" width="9.109375" style="7" customWidth="1"/>
    <col min="14415" max="14415" width="11.6640625" style="7" customWidth="1"/>
    <col min="14416" max="14592" width="11.44140625" style="7"/>
    <col min="14593" max="14593" width="4.88671875" style="7" customWidth="1"/>
    <col min="14594" max="14594" width="13.5546875" style="7" customWidth="1"/>
    <col min="14595" max="14595" width="12.5546875" style="7" customWidth="1"/>
    <col min="14596" max="14596" width="6.5546875" style="7" customWidth="1"/>
    <col min="14597" max="14597" width="4.33203125" style="7" customWidth="1"/>
    <col min="14598" max="14598" width="6.33203125" style="7" customWidth="1"/>
    <col min="14599" max="14599" width="5.6640625" style="7" customWidth="1"/>
    <col min="14600" max="14600" width="8" style="7" customWidth="1"/>
    <col min="14601" max="14601" width="5.6640625" style="7" customWidth="1"/>
    <col min="14602" max="14602" width="9.109375" style="7" customWidth="1"/>
    <col min="14603" max="14603" width="8.33203125" style="7" customWidth="1"/>
    <col min="14604" max="14604" width="5.44140625" style="7" customWidth="1"/>
    <col min="14605" max="14605" width="14.6640625" style="7" customWidth="1"/>
    <col min="14606" max="14606" width="11.88671875" style="7" customWidth="1"/>
    <col min="14607" max="14607" width="6.5546875" style="7" customWidth="1"/>
    <col min="14608" max="14608" width="6.109375" style="7" customWidth="1"/>
    <col min="14609" max="14609" width="6.88671875" style="7" customWidth="1"/>
    <col min="14610" max="14610" width="5" style="7" customWidth="1"/>
    <col min="14611" max="14611" width="7.109375" style="7" customWidth="1"/>
    <col min="14612" max="14612" width="5.6640625" style="7" customWidth="1"/>
    <col min="14613" max="14613" width="7.109375" style="7" customWidth="1"/>
    <col min="14614" max="14614" width="9.109375" style="7" customWidth="1"/>
    <col min="14615" max="14615" width="6" style="7" customWidth="1"/>
    <col min="14616" max="14616" width="13.109375" style="7" customWidth="1"/>
    <col min="14617" max="14617" width="12.109375" style="7" customWidth="1"/>
    <col min="14618" max="14618" width="8.5546875" style="7" customWidth="1"/>
    <col min="14619" max="14619" width="6.44140625" style="7" customWidth="1"/>
    <col min="14620" max="14620" width="10.5546875" style="7" customWidth="1"/>
    <col min="14621" max="14621" width="6.109375" style="7" customWidth="1"/>
    <col min="14622" max="14622" width="11.88671875" style="7" customWidth="1"/>
    <col min="14623" max="14623" width="12.109375" style="7" customWidth="1"/>
    <col min="14624" max="14624" width="5.109375" style="7" customWidth="1"/>
    <col min="14625" max="14625" width="13.44140625" style="7" customWidth="1"/>
    <col min="14626" max="14626" width="11.5546875" style="7" customWidth="1"/>
    <col min="14627" max="14627" width="7.109375" style="7" customWidth="1"/>
    <col min="14628" max="14628" width="6" style="7" customWidth="1"/>
    <col min="14629" max="14629" width="9.33203125" style="7" customWidth="1"/>
    <col min="14630" max="14630" width="5.6640625" style="7" customWidth="1"/>
    <col min="14631" max="14631" width="6.5546875" style="7" customWidth="1"/>
    <col min="14632" max="14632" width="4" style="7" customWidth="1"/>
    <col min="14633" max="14633" width="7.6640625" style="7" customWidth="1"/>
    <col min="14634" max="14634" width="7.5546875" style="7" customWidth="1"/>
    <col min="14635" max="14635" width="5.109375" style="7" customWidth="1"/>
    <col min="14636" max="14636" width="13.44140625" style="7" customWidth="1"/>
    <col min="14637" max="14637" width="11.6640625" style="7" customWidth="1"/>
    <col min="14638" max="14638" width="11.44140625" style="7"/>
    <col min="14639" max="14639" width="7.44140625" style="7" customWidth="1"/>
    <col min="14640" max="14640" width="8.6640625" style="7" customWidth="1"/>
    <col min="14641" max="14641" width="6.44140625" style="7" customWidth="1"/>
    <col min="14642" max="14642" width="8.109375" style="7" customWidth="1"/>
    <col min="14643" max="14643" width="12.109375" style="7" customWidth="1"/>
    <col min="14644" max="14644" width="4.5546875" style="7" customWidth="1"/>
    <col min="14645" max="14645" width="14" style="7" customWidth="1"/>
    <col min="14646" max="14646" width="12.33203125" style="7" customWidth="1"/>
    <col min="14647" max="14647" width="7.6640625" style="7" customWidth="1"/>
    <col min="14648" max="14648" width="5.44140625" style="7" customWidth="1"/>
    <col min="14649" max="14649" width="6.88671875" style="7" customWidth="1"/>
    <col min="14650" max="14650" width="5.109375" style="7" customWidth="1"/>
    <col min="14651" max="14651" width="7.6640625" style="7" customWidth="1"/>
    <col min="14652" max="14652" width="5.88671875" style="7" customWidth="1"/>
    <col min="14653" max="14653" width="7" style="7" customWidth="1"/>
    <col min="14654" max="14654" width="8.6640625" style="7" customWidth="1"/>
    <col min="14655" max="14655" width="7.44140625" style="7" customWidth="1"/>
    <col min="14656" max="14656" width="14.44140625" style="7" customWidth="1"/>
    <col min="14657" max="14657" width="14.5546875" style="7" customWidth="1"/>
    <col min="14658" max="14661" width="11.44140625" style="7"/>
    <col min="14662" max="14662" width="6.44140625" style="7" customWidth="1"/>
    <col min="14663" max="14663" width="13.6640625" style="7" customWidth="1"/>
    <col min="14664" max="14664" width="11.88671875" style="7" customWidth="1"/>
    <col min="14665" max="14665" width="7" style="7" customWidth="1"/>
    <col min="14666" max="14666" width="3.88671875" style="7" customWidth="1"/>
    <col min="14667" max="14667" width="6.5546875" style="7" customWidth="1"/>
    <col min="14668" max="14668" width="5.109375" style="7" customWidth="1"/>
    <col min="14669" max="14669" width="8.6640625" style="7" customWidth="1"/>
    <col min="14670" max="14670" width="9.109375" style="7" customWidth="1"/>
    <col min="14671" max="14671" width="11.6640625" style="7" customWidth="1"/>
    <col min="14672" max="14848" width="11.44140625" style="7"/>
    <col min="14849" max="14849" width="4.88671875" style="7" customWidth="1"/>
    <col min="14850" max="14850" width="13.5546875" style="7" customWidth="1"/>
    <col min="14851" max="14851" width="12.5546875" style="7" customWidth="1"/>
    <col min="14852" max="14852" width="6.5546875" style="7" customWidth="1"/>
    <col min="14853" max="14853" width="4.33203125" style="7" customWidth="1"/>
    <col min="14854" max="14854" width="6.33203125" style="7" customWidth="1"/>
    <col min="14855" max="14855" width="5.6640625" style="7" customWidth="1"/>
    <col min="14856" max="14856" width="8" style="7" customWidth="1"/>
    <col min="14857" max="14857" width="5.6640625" style="7" customWidth="1"/>
    <col min="14858" max="14858" width="9.109375" style="7" customWidth="1"/>
    <col min="14859" max="14859" width="8.33203125" style="7" customWidth="1"/>
    <col min="14860" max="14860" width="5.44140625" style="7" customWidth="1"/>
    <col min="14861" max="14861" width="14.6640625" style="7" customWidth="1"/>
    <col min="14862" max="14862" width="11.88671875" style="7" customWidth="1"/>
    <col min="14863" max="14863" width="6.5546875" style="7" customWidth="1"/>
    <col min="14864" max="14864" width="6.109375" style="7" customWidth="1"/>
    <col min="14865" max="14865" width="6.88671875" style="7" customWidth="1"/>
    <col min="14866" max="14866" width="5" style="7" customWidth="1"/>
    <col min="14867" max="14867" width="7.109375" style="7" customWidth="1"/>
    <col min="14868" max="14868" width="5.6640625" style="7" customWidth="1"/>
    <col min="14869" max="14869" width="7.109375" style="7" customWidth="1"/>
    <col min="14870" max="14870" width="9.109375" style="7" customWidth="1"/>
    <col min="14871" max="14871" width="6" style="7" customWidth="1"/>
    <col min="14872" max="14872" width="13.109375" style="7" customWidth="1"/>
    <col min="14873" max="14873" width="12.109375" style="7" customWidth="1"/>
    <col min="14874" max="14874" width="8.5546875" style="7" customWidth="1"/>
    <col min="14875" max="14875" width="6.44140625" style="7" customWidth="1"/>
    <col min="14876" max="14876" width="10.5546875" style="7" customWidth="1"/>
    <col min="14877" max="14877" width="6.109375" style="7" customWidth="1"/>
    <col min="14878" max="14878" width="11.88671875" style="7" customWidth="1"/>
    <col min="14879" max="14879" width="12.109375" style="7" customWidth="1"/>
    <col min="14880" max="14880" width="5.109375" style="7" customWidth="1"/>
    <col min="14881" max="14881" width="13.44140625" style="7" customWidth="1"/>
    <col min="14882" max="14882" width="11.5546875" style="7" customWidth="1"/>
    <col min="14883" max="14883" width="7.109375" style="7" customWidth="1"/>
    <col min="14884" max="14884" width="6" style="7" customWidth="1"/>
    <col min="14885" max="14885" width="9.33203125" style="7" customWidth="1"/>
    <col min="14886" max="14886" width="5.6640625" style="7" customWidth="1"/>
    <col min="14887" max="14887" width="6.5546875" style="7" customWidth="1"/>
    <col min="14888" max="14888" width="4" style="7" customWidth="1"/>
    <col min="14889" max="14889" width="7.6640625" style="7" customWidth="1"/>
    <col min="14890" max="14890" width="7.5546875" style="7" customWidth="1"/>
    <col min="14891" max="14891" width="5.109375" style="7" customWidth="1"/>
    <col min="14892" max="14892" width="13.44140625" style="7" customWidth="1"/>
    <col min="14893" max="14893" width="11.6640625" style="7" customWidth="1"/>
    <col min="14894" max="14894" width="11.44140625" style="7"/>
    <col min="14895" max="14895" width="7.44140625" style="7" customWidth="1"/>
    <col min="14896" max="14896" width="8.6640625" style="7" customWidth="1"/>
    <col min="14897" max="14897" width="6.44140625" style="7" customWidth="1"/>
    <col min="14898" max="14898" width="8.109375" style="7" customWidth="1"/>
    <col min="14899" max="14899" width="12.109375" style="7" customWidth="1"/>
    <col min="14900" max="14900" width="4.5546875" style="7" customWidth="1"/>
    <col min="14901" max="14901" width="14" style="7" customWidth="1"/>
    <col min="14902" max="14902" width="12.33203125" style="7" customWidth="1"/>
    <col min="14903" max="14903" width="7.6640625" style="7" customWidth="1"/>
    <col min="14904" max="14904" width="5.44140625" style="7" customWidth="1"/>
    <col min="14905" max="14905" width="6.88671875" style="7" customWidth="1"/>
    <col min="14906" max="14906" width="5.109375" style="7" customWidth="1"/>
    <col min="14907" max="14907" width="7.6640625" style="7" customWidth="1"/>
    <col min="14908" max="14908" width="5.88671875" style="7" customWidth="1"/>
    <col min="14909" max="14909" width="7" style="7" customWidth="1"/>
    <col min="14910" max="14910" width="8.6640625" style="7" customWidth="1"/>
    <col min="14911" max="14911" width="7.44140625" style="7" customWidth="1"/>
    <col min="14912" max="14912" width="14.44140625" style="7" customWidth="1"/>
    <col min="14913" max="14913" width="14.5546875" style="7" customWidth="1"/>
    <col min="14914" max="14917" width="11.44140625" style="7"/>
    <col min="14918" max="14918" width="6.44140625" style="7" customWidth="1"/>
    <col min="14919" max="14919" width="13.6640625" style="7" customWidth="1"/>
    <col min="14920" max="14920" width="11.88671875" style="7" customWidth="1"/>
    <col min="14921" max="14921" width="7" style="7" customWidth="1"/>
    <col min="14922" max="14922" width="3.88671875" style="7" customWidth="1"/>
    <col min="14923" max="14923" width="6.5546875" style="7" customWidth="1"/>
    <col min="14924" max="14924" width="5.109375" style="7" customWidth="1"/>
    <col min="14925" max="14925" width="8.6640625" style="7" customWidth="1"/>
    <col min="14926" max="14926" width="9.109375" style="7" customWidth="1"/>
    <col min="14927" max="14927" width="11.6640625" style="7" customWidth="1"/>
    <col min="14928" max="15104" width="11.44140625" style="7"/>
    <col min="15105" max="15105" width="4.88671875" style="7" customWidth="1"/>
    <col min="15106" max="15106" width="13.5546875" style="7" customWidth="1"/>
    <col min="15107" max="15107" width="12.5546875" style="7" customWidth="1"/>
    <col min="15108" max="15108" width="6.5546875" style="7" customWidth="1"/>
    <col min="15109" max="15109" width="4.33203125" style="7" customWidth="1"/>
    <col min="15110" max="15110" width="6.33203125" style="7" customWidth="1"/>
    <col min="15111" max="15111" width="5.6640625" style="7" customWidth="1"/>
    <col min="15112" max="15112" width="8" style="7" customWidth="1"/>
    <col min="15113" max="15113" width="5.6640625" style="7" customWidth="1"/>
    <col min="15114" max="15114" width="9.109375" style="7" customWidth="1"/>
    <col min="15115" max="15115" width="8.33203125" style="7" customWidth="1"/>
    <col min="15116" max="15116" width="5.44140625" style="7" customWidth="1"/>
    <col min="15117" max="15117" width="14.6640625" style="7" customWidth="1"/>
    <col min="15118" max="15118" width="11.88671875" style="7" customWidth="1"/>
    <col min="15119" max="15119" width="6.5546875" style="7" customWidth="1"/>
    <col min="15120" max="15120" width="6.109375" style="7" customWidth="1"/>
    <col min="15121" max="15121" width="6.88671875" style="7" customWidth="1"/>
    <col min="15122" max="15122" width="5" style="7" customWidth="1"/>
    <col min="15123" max="15123" width="7.109375" style="7" customWidth="1"/>
    <col min="15124" max="15124" width="5.6640625" style="7" customWidth="1"/>
    <col min="15125" max="15125" width="7.109375" style="7" customWidth="1"/>
    <col min="15126" max="15126" width="9.109375" style="7" customWidth="1"/>
    <col min="15127" max="15127" width="6" style="7" customWidth="1"/>
    <col min="15128" max="15128" width="13.109375" style="7" customWidth="1"/>
    <col min="15129" max="15129" width="12.109375" style="7" customWidth="1"/>
    <col min="15130" max="15130" width="8.5546875" style="7" customWidth="1"/>
    <col min="15131" max="15131" width="6.44140625" style="7" customWidth="1"/>
    <col min="15132" max="15132" width="10.5546875" style="7" customWidth="1"/>
    <col min="15133" max="15133" width="6.109375" style="7" customWidth="1"/>
    <col min="15134" max="15134" width="11.88671875" style="7" customWidth="1"/>
    <col min="15135" max="15135" width="12.109375" style="7" customWidth="1"/>
    <col min="15136" max="15136" width="5.109375" style="7" customWidth="1"/>
    <col min="15137" max="15137" width="13.44140625" style="7" customWidth="1"/>
    <col min="15138" max="15138" width="11.5546875" style="7" customWidth="1"/>
    <col min="15139" max="15139" width="7.109375" style="7" customWidth="1"/>
    <col min="15140" max="15140" width="6" style="7" customWidth="1"/>
    <col min="15141" max="15141" width="9.33203125" style="7" customWidth="1"/>
    <col min="15142" max="15142" width="5.6640625" style="7" customWidth="1"/>
    <col min="15143" max="15143" width="6.5546875" style="7" customWidth="1"/>
    <col min="15144" max="15144" width="4" style="7" customWidth="1"/>
    <col min="15145" max="15145" width="7.6640625" style="7" customWidth="1"/>
    <col min="15146" max="15146" width="7.5546875" style="7" customWidth="1"/>
    <col min="15147" max="15147" width="5.109375" style="7" customWidth="1"/>
    <col min="15148" max="15148" width="13.44140625" style="7" customWidth="1"/>
    <col min="15149" max="15149" width="11.6640625" style="7" customWidth="1"/>
    <col min="15150" max="15150" width="11.44140625" style="7"/>
    <col min="15151" max="15151" width="7.44140625" style="7" customWidth="1"/>
    <col min="15152" max="15152" width="8.6640625" style="7" customWidth="1"/>
    <col min="15153" max="15153" width="6.44140625" style="7" customWidth="1"/>
    <col min="15154" max="15154" width="8.109375" style="7" customWidth="1"/>
    <col min="15155" max="15155" width="12.109375" style="7" customWidth="1"/>
    <col min="15156" max="15156" width="4.5546875" style="7" customWidth="1"/>
    <col min="15157" max="15157" width="14" style="7" customWidth="1"/>
    <col min="15158" max="15158" width="12.33203125" style="7" customWidth="1"/>
    <col min="15159" max="15159" width="7.6640625" style="7" customWidth="1"/>
    <col min="15160" max="15160" width="5.44140625" style="7" customWidth="1"/>
    <col min="15161" max="15161" width="6.88671875" style="7" customWidth="1"/>
    <col min="15162" max="15162" width="5.109375" style="7" customWidth="1"/>
    <col min="15163" max="15163" width="7.6640625" style="7" customWidth="1"/>
    <col min="15164" max="15164" width="5.88671875" style="7" customWidth="1"/>
    <col min="15165" max="15165" width="7" style="7" customWidth="1"/>
    <col min="15166" max="15166" width="8.6640625" style="7" customWidth="1"/>
    <col min="15167" max="15167" width="7.44140625" style="7" customWidth="1"/>
    <col min="15168" max="15168" width="14.44140625" style="7" customWidth="1"/>
    <col min="15169" max="15169" width="14.5546875" style="7" customWidth="1"/>
    <col min="15170" max="15173" width="11.44140625" style="7"/>
    <col min="15174" max="15174" width="6.44140625" style="7" customWidth="1"/>
    <col min="15175" max="15175" width="13.6640625" style="7" customWidth="1"/>
    <col min="15176" max="15176" width="11.88671875" style="7" customWidth="1"/>
    <col min="15177" max="15177" width="7" style="7" customWidth="1"/>
    <col min="15178" max="15178" width="3.88671875" style="7" customWidth="1"/>
    <col min="15179" max="15179" width="6.5546875" style="7" customWidth="1"/>
    <col min="15180" max="15180" width="5.109375" style="7" customWidth="1"/>
    <col min="15181" max="15181" width="8.6640625" style="7" customWidth="1"/>
    <col min="15182" max="15182" width="9.109375" style="7" customWidth="1"/>
    <col min="15183" max="15183" width="11.6640625" style="7" customWidth="1"/>
    <col min="15184" max="15360" width="11.44140625" style="7"/>
    <col min="15361" max="15361" width="4.88671875" style="7" customWidth="1"/>
    <col min="15362" max="15362" width="13.5546875" style="7" customWidth="1"/>
    <col min="15363" max="15363" width="12.5546875" style="7" customWidth="1"/>
    <col min="15364" max="15364" width="6.5546875" style="7" customWidth="1"/>
    <col min="15365" max="15365" width="4.33203125" style="7" customWidth="1"/>
    <col min="15366" max="15366" width="6.33203125" style="7" customWidth="1"/>
    <col min="15367" max="15367" width="5.6640625" style="7" customWidth="1"/>
    <col min="15368" max="15368" width="8" style="7" customWidth="1"/>
    <col min="15369" max="15369" width="5.6640625" style="7" customWidth="1"/>
    <col min="15370" max="15370" width="9.109375" style="7" customWidth="1"/>
    <col min="15371" max="15371" width="8.33203125" style="7" customWidth="1"/>
    <col min="15372" max="15372" width="5.44140625" style="7" customWidth="1"/>
    <col min="15373" max="15373" width="14.6640625" style="7" customWidth="1"/>
    <col min="15374" max="15374" width="11.88671875" style="7" customWidth="1"/>
    <col min="15375" max="15375" width="6.5546875" style="7" customWidth="1"/>
    <col min="15376" max="15376" width="6.109375" style="7" customWidth="1"/>
    <col min="15377" max="15377" width="6.88671875" style="7" customWidth="1"/>
    <col min="15378" max="15378" width="5" style="7" customWidth="1"/>
    <col min="15379" max="15379" width="7.109375" style="7" customWidth="1"/>
    <col min="15380" max="15380" width="5.6640625" style="7" customWidth="1"/>
    <col min="15381" max="15381" width="7.109375" style="7" customWidth="1"/>
    <col min="15382" max="15382" width="9.109375" style="7" customWidth="1"/>
    <col min="15383" max="15383" width="6" style="7" customWidth="1"/>
    <col min="15384" max="15384" width="13.109375" style="7" customWidth="1"/>
    <col min="15385" max="15385" width="12.109375" style="7" customWidth="1"/>
    <col min="15386" max="15386" width="8.5546875" style="7" customWidth="1"/>
    <col min="15387" max="15387" width="6.44140625" style="7" customWidth="1"/>
    <col min="15388" max="15388" width="10.5546875" style="7" customWidth="1"/>
    <col min="15389" max="15389" width="6.109375" style="7" customWidth="1"/>
    <col min="15390" max="15390" width="11.88671875" style="7" customWidth="1"/>
    <col min="15391" max="15391" width="12.109375" style="7" customWidth="1"/>
    <col min="15392" max="15392" width="5.109375" style="7" customWidth="1"/>
    <col min="15393" max="15393" width="13.44140625" style="7" customWidth="1"/>
    <col min="15394" max="15394" width="11.5546875" style="7" customWidth="1"/>
    <col min="15395" max="15395" width="7.109375" style="7" customWidth="1"/>
    <col min="15396" max="15396" width="6" style="7" customWidth="1"/>
    <col min="15397" max="15397" width="9.33203125" style="7" customWidth="1"/>
    <col min="15398" max="15398" width="5.6640625" style="7" customWidth="1"/>
    <col min="15399" max="15399" width="6.5546875" style="7" customWidth="1"/>
    <col min="15400" max="15400" width="4" style="7" customWidth="1"/>
    <col min="15401" max="15401" width="7.6640625" style="7" customWidth="1"/>
    <col min="15402" max="15402" width="7.5546875" style="7" customWidth="1"/>
    <col min="15403" max="15403" width="5.109375" style="7" customWidth="1"/>
    <col min="15404" max="15404" width="13.44140625" style="7" customWidth="1"/>
    <col min="15405" max="15405" width="11.6640625" style="7" customWidth="1"/>
    <col min="15406" max="15406" width="11.44140625" style="7"/>
    <col min="15407" max="15407" width="7.44140625" style="7" customWidth="1"/>
    <col min="15408" max="15408" width="8.6640625" style="7" customWidth="1"/>
    <col min="15409" max="15409" width="6.44140625" style="7" customWidth="1"/>
    <col min="15410" max="15410" width="8.109375" style="7" customWidth="1"/>
    <col min="15411" max="15411" width="12.109375" style="7" customWidth="1"/>
    <col min="15412" max="15412" width="4.5546875" style="7" customWidth="1"/>
    <col min="15413" max="15413" width="14" style="7" customWidth="1"/>
    <col min="15414" max="15414" width="12.33203125" style="7" customWidth="1"/>
    <col min="15415" max="15415" width="7.6640625" style="7" customWidth="1"/>
    <col min="15416" max="15416" width="5.44140625" style="7" customWidth="1"/>
    <col min="15417" max="15417" width="6.88671875" style="7" customWidth="1"/>
    <col min="15418" max="15418" width="5.109375" style="7" customWidth="1"/>
    <col min="15419" max="15419" width="7.6640625" style="7" customWidth="1"/>
    <col min="15420" max="15420" width="5.88671875" style="7" customWidth="1"/>
    <col min="15421" max="15421" width="7" style="7" customWidth="1"/>
    <col min="15422" max="15422" width="8.6640625" style="7" customWidth="1"/>
    <col min="15423" max="15423" width="7.44140625" style="7" customWidth="1"/>
    <col min="15424" max="15424" width="14.44140625" style="7" customWidth="1"/>
    <col min="15425" max="15425" width="14.5546875" style="7" customWidth="1"/>
    <col min="15426" max="15429" width="11.44140625" style="7"/>
    <col min="15430" max="15430" width="6.44140625" style="7" customWidth="1"/>
    <col min="15431" max="15431" width="13.6640625" style="7" customWidth="1"/>
    <col min="15432" max="15432" width="11.88671875" style="7" customWidth="1"/>
    <col min="15433" max="15433" width="7" style="7" customWidth="1"/>
    <col min="15434" max="15434" width="3.88671875" style="7" customWidth="1"/>
    <col min="15435" max="15435" width="6.5546875" style="7" customWidth="1"/>
    <col min="15436" max="15436" width="5.109375" style="7" customWidth="1"/>
    <col min="15437" max="15437" width="8.6640625" style="7" customWidth="1"/>
    <col min="15438" max="15438" width="9.109375" style="7" customWidth="1"/>
    <col min="15439" max="15439" width="11.6640625" style="7" customWidth="1"/>
    <col min="15440" max="15616" width="11.44140625" style="7"/>
    <col min="15617" max="15617" width="4.88671875" style="7" customWidth="1"/>
    <col min="15618" max="15618" width="13.5546875" style="7" customWidth="1"/>
    <col min="15619" max="15619" width="12.5546875" style="7" customWidth="1"/>
    <col min="15620" max="15620" width="6.5546875" style="7" customWidth="1"/>
    <col min="15621" max="15621" width="4.33203125" style="7" customWidth="1"/>
    <col min="15622" max="15622" width="6.33203125" style="7" customWidth="1"/>
    <col min="15623" max="15623" width="5.6640625" style="7" customWidth="1"/>
    <col min="15624" max="15624" width="8" style="7" customWidth="1"/>
    <col min="15625" max="15625" width="5.6640625" style="7" customWidth="1"/>
    <col min="15626" max="15626" width="9.109375" style="7" customWidth="1"/>
    <col min="15627" max="15627" width="8.33203125" style="7" customWidth="1"/>
    <col min="15628" max="15628" width="5.44140625" style="7" customWidth="1"/>
    <col min="15629" max="15629" width="14.6640625" style="7" customWidth="1"/>
    <col min="15630" max="15630" width="11.88671875" style="7" customWidth="1"/>
    <col min="15631" max="15631" width="6.5546875" style="7" customWidth="1"/>
    <col min="15632" max="15632" width="6.109375" style="7" customWidth="1"/>
    <col min="15633" max="15633" width="6.88671875" style="7" customWidth="1"/>
    <col min="15634" max="15634" width="5" style="7" customWidth="1"/>
    <col min="15635" max="15635" width="7.109375" style="7" customWidth="1"/>
    <col min="15636" max="15636" width="5.6640625" style="7" customWidth="1"/>
    <col min="15637" max="15637" width="7.109375" style="7" customWidth="1"/>
    <col min="15638" max="15638" width="9.109375" style="7" customWidth="1"/>
    <col min="15639" max="15639" width="6" style="7" customWidth="1"/>
    <col min="15640" max="15640" width="13.109375" style="7" customWidth="1"/>
    <col min="15641" max="15641" width="12.109375" style="7" customWidth="1"/>
    <col min="15642" max="15642" width="8.5546875" style="7" customWidth="1"/>
    <col min="15643" max="15643" width="6.44140625" style="7" customWidth="1"/>
    <col min="15644" max="15644" width="10.5546875" style="7" customWidth="1"/>
    <col min="15645" max="15645" width="6.109375" style="7" customWidth="1"/>
    <col min="15646" max="15646" width="11.88671875" style="7" customWidth="1"/>
    <col min="15647" max="15647" width="12.109375" style="7" customWidth="1"/>
    <col min="15648" max="15648" width="5.109375" style="7" customWidth="1"/>
    <col min="15649" max="15649" width="13.44140625" style="7" customWidth="1"/>
    <col min="15650" max="15650" width="11.5546875" style="7" customWidth="1"/>
    <col min="15651" max="15651" width="7.109375" style="7" customWidth="1"/>
    <col min="15652" max="15652" width="6" style="7" customWidth="1"/>
    <col min="15653" max="15653" width="9.33203125" style="7" customWidth="1"/>
    <col min="15654" max="15654" width="5.6640625" style="7" customWidth="1"/>
    <col min="15655" max="15655" width="6.5546875" style="7" customWidth="1"/>
    <col min="15656" max="15656" width="4" style="7" customWidth="1"/>
    <col min="15657" max="15657" width="7.6640625" style="7" customWidth="1"/>
    <col min="15658" max="15658" width="7.5546875" style="7" customWidth="1"/>
    <col min="15659" max="15659" width="5.109375" style="7" customWidth="1"/>
    <col min="15660" max="15660" width="13.44140625" style="7" customWidth="1"/>
    <col min="15661" max="15661" width="11.6640625" style="7" customWidth="1"/>
    <col min="15662" max="15662" width="11.44140625" style="7"/>
    <col min="15663" max="15663" width="7.44140625" style="7" customWidth="1"/>
    <col min="15664" max="15664" width="8.6640625" style="7" customWidth="1"/>
    <col min="15665" max="15665" width="6.44140625" style="7" customWidth="1"/>
    <col min="15666" max="15666" width="8.109375" style="7" customWidth="1"/>
    <col min="15667" max="15667" width="12.109375" style="7" customWidth="1"/>
    <col min="15668" max="15668" width="4.5546875" style="7" customWidth="1"/>
    <col min="15669" max="15669" width="14" style="7" customWidth="1"/>
    <col min="15670" max="15670" width="12.33203125" style="7" customWidth="1"/>
    <col min="15671" max="15671" width="7.6640625" style="7" customWidth="1"/>
    <col min="15672" max="15672" width="5.44140625" style="7" customWidth="1"/>
    <col min="15673" max="15673" width="6.88671875" style="7" customWidth="1"/>
    <col min="15674" max="15674" width="5.109375" style="7" customWidth="1"/>
    <col min="15675" max="15675" width="7.6640625" style="7" customWidth="1"/>
    <col min="15676" max="15676" width="5.88671875" style="7" customWidth="1"/>
    <col min="15677" max="15677" width="7" style="7" customWidth="1"/>
    <col min="15678" max="15678" width="8.6640625" style="7" customWidth="1"/>
    <col min="15679" max="15679" width="7.44140625" style="7" customWidth="1"/>
    <col min="15680" max="15680" width="14.44140625" style="7" customWidth="1"/>
    <col min="15681" max="15681" width="14.5546875" style="7" customWidth="1"/>
    <col min="15682" max="15685" width="11.44140625" style="7"/>
    <col min="15686" max="15686" width="6.44140625" style="7" customWidth="1"/>
    <col min="15687" max="15687" width="13.6640625" style="7" customWidth="1"/>
    <col min="15688" max="15688" width="11.88671875" style="7" customWidth="1"/>
    <col min="15689" max="15689" width="7" style="7" customWidth="1"/>
    <col min="15690" max="15690" width="3.88671875" style="7" customWidth="1"/>
    <col min="15691" max="15691" width="6.5546875" style="7" customWidth="1"/>
    <col min="15692" max="15692" width="5.109375" style="7" customWidth="1"/>
    <col min="15693" max="15693" width="8.6640625" style="7" customWidth="1"/>
    <col min="15694" max="15694" width="9.109375" style="7" customWidth="1"/>
    <col min="15695" max="15695" width="11.6640625" style="7" customWidth="1"/>
    <col min="15696" max="15872" width="11.44140625" style="7"/>
    <col min="15873" max="15873" width="4.88671875" style="7" customWidth="1"/>
    <col min="15874" max="15874" width="13.5546875" style="7" customWidth="1"/>
    <col min="15875" max="15875" width="12.5546875" style="7" customWidth="1"/>
    <col min="15876" max="15876" width="6.5546875" style="7" customWidth="1"/>
    <col min="15877" max="15877" width="4.33203125" style="7" customWidth="1"/>
    <col min="15878" max="15878" width="6.33203125" style="7" customWidth="1"/>
    <col min="15879" max="15879" width="5.6640625" style="7" customWidth="1"/>
    <col min="15880" max="15880" width="8" style="7" customWidth="1"/>
    <col min="15881" max="15881" width="5.6640625" style="7" customWidth="1"/>
    <col min="15882" max="15882" width="9.109375" style="7" customWidth="1"/>
    <col min="15883" max="15883" width="8.33203125" style="7" customWidth="1"/>
    <col min="15884" max="15884" width="5.44140625" style="7" customWidth="1"/>
    <col min="15885" max="15885" width="14.6640625" style="7" customWidth="1"/>
    <col min="15886" max="15886" width="11.88671875" style="7" customWidth="1"/>
    <col min="15887" max="15887" width="6.5546875" style="7" customWidth="1"/>
    <col min="15888" max="15888" width="6.109375" style="7" customWidth="1"/>
    <col min="15889" max="15889" width="6.88671875" style="7" customWidth="1"/>
    <col min="15890" max="15890" width="5" style="7" customWidth="1"/>
    <col min="15891" max="15891" width="7.109375" style="7" customWidth="1"/>
    <col min="15892" max="15892" width="5.6640625" style="7" customWidth="1"/>
    <col min="15893" max="15893" width="7.109375" style="7" customWidth="1"/>
    <col min="15894" max="15894" width="9.109375" style="7" customWidth="1"/>
    <col min="15895" max="15895" width="6" style="7" customWidth="1"/>
    <col min="15896" max="15896" width="13.109375" style="7" customWidth="1"/>
    <col min="15897" max="15897" width="12.109375" style="7" customWidth="1"/>
    <col min="15898" max="15898" width="8.5546875" style="7" customWidth="1"/>
    <col min="15899" max="15899" width="6.44140625" style="7" customWidth="1"/>
    <col min="15900" max="15900" width="10.5546875" style="7" customWidth="1"/>
    <col min="15901" max="15901" width="6.109375" style="7" customWidth="1"/>
    <col min="15902" max="15902" width="11.88671875" style="7" customWidth="1"/>
    <col min="15903" max="15903" width="12.109375" style="7" customWidth="1"/>
    <col min="15904" max="15904" width="5.109375" style="7" customWidth="1"/>
    <col min="15905" max="15905" width="13.44140625" style="7" customWidth="1"/>
    <col min="15906" max="15906" width="11.5546875" style="7" customWidth="1"/>
    <col min="15907" max="15907" width="7.109375" style="7" customWidth="1"/>
    <col min="15908" max="15908" width="6" style="7" customWidth="1"/>
    <col min="15909" max="15909" width="9.33203125" style="7" customWidth="1"/>
    <col min="15910" max="15910" width="5.6640625" style="7" customWidth="1"/>
    <col min="15911" max="15911" width="6.5546875" style="7" customWidth="1"/>
    <col min="15912" max="15912" width="4" style="7" customWidth="1"/>
    <col min="15913" max="15913" width="7.6640625" style="7" customWidth="1"/>
    <col min="15914" max="15914" width="7.5546875" style="7" customWidth="1"/>
    <col min="15915" max="15915" width="5.109375" style="7" customWidth="1"/>
    <col min="15916" max="15916" width="13.44140625" style="7" customWidth="1"/>
    <col min="15917" max="15917" width="11.6640625" style="7" customWidth="1"/>
    <col min="15918" max="15918" width="11.44140625" style="7"/>
    <col min="15919" max="15919" width="7.44140625" style="7" customWidth="1"/>
    <col min="15920" max="15920" width="8.6640625" style="7" customWidth="1"/>
    <col min="15921" max="15921" width="6.44140625" style="7" customWidth="1"/>
    <col min="15922" max="15922" width="8.109375" style="7" customWidth="1"/>
    <col min="15923" max="15923" width="12.109375" style="7" customWidth="1"/>
    <col min="15924" max="15924" width="4.5546875" style="7" customWidth="1"/>
    <col min="15925" max="15925" width="14" style="7" customWidth="1"/>
    <col min="15926" max="15926" width="12.33203125" style="7" customWidth="1"/>
    <col min="15927" max="15927" width="7.6640625" style="7" customWidth="1"/>
    <col min="15928" max="15928" width="5.44140625" style="7" customWidth="1"/>
    <col min="15929" max="15929" width="6.88671875" style="7" customWidth="1"/>
    <col min="15930" max="15930" width="5.109375" style="7" customWidth="1"/>
    <col min="15931" max="15931" width="7.6640625" style="7" customWidth="1"/>
    <col min="15932" max="15932" width="5.88671875" style="7" customWidth="1"/>
    <col min="15933" max="15933" width="7" style="7" customWidth="1"/>
    <col min="15934" max="15934" width="8.6640625" style="7" customWidth="1"/>
    <col min="15935" max="15935" width="7.44140625" style="7" customWidth="1"/>
    <col min="15936" max="15936" width="14.44140625" style="7" customWidth="1"/>
    <col min="15937" max="15937" width="14.5546875" style="7" customWidth="1"/>
    <col min="15938" max="15941" width="11.44140625" style="7"/>
    <col min="15942" max="15942" width="6.44140625" style="7" customWidth="1"/>
    <col min="15943" max="15943" width="13.6640625" style="7" customWidth="1"/>
    <col min="15944" max="15944" width="11.88671875" style="7" customWidth="1"/>
    <col min="15945" max="15945" width="7" style="7" customWidth="1"/>
    <col min="15946" max="15946" width="3.88671875" style="7" customWidth="1"/>
    <col min="15947" max="15947" width="6.5546875" style="7" customWidth="1"/>
    <col min="15948" max="15948" width="5.109375" style="7" customWidth="1"/>
    <col min="15949" max="15949" width="8.6640625" style="7" customWidth="1"/>
    <col min="15950" max="15950" width="9.109375" style="7" customWidth="1"/>
    <col min="15951" max="15951" width="11.6640625" style="7" customWidth="1"/>
    <col min="15952" max="16128" width="11.44140625" style="7"/>
    <col min="16129" max="16129" width="4.88671875" style="7" customWidth="1"/>
    <col min="16130" max="16130" width="13.5546875" style="7" customWidth="1"/>
    <col min="16131" max="16131" width="12.5546875" style="7" customWidth="1"/>
    <col min="16132" max="16132" width="6.5546875" style="7" customWidth="1"/>
    <col min="16133" max="16133" width="4.33203125" style="7" customWidth="1"/>
    <col min="16134" max="16134" width="6.33203125" style="7" customWidth="1"/>
    <col min="16135" max="16135" width="5.6640625" style="7" customWidth="1"/>
    <col min="16136" max="16136" width="8" style="7" customWidth="1"/>
    <col min="16137" max="16137" width="5.6640625" style="7" customWidth="1"/>
    <col min="16138" max="16138" width="9.109375" style="7" customWidth="1"/>
    <col min="16139" max="16139" width="8.33203125" style="7" customWidth="1"/>
    <col min="16140" max="16140" width="5.44140625" style="7" customWidth="1"/>
    <col min="16141" max="16141" width="14.6640625" style="7" customWidth="1"/>
    <col min="16142" max="16142" width="11.88671875" style="7" customWidth="1"/>
    <col min="16143" max="16143" width="6.5546875" style="7" customWidth="1"/>
    <col min="16144" max="16144" width="6.109375" style="7" customWidth="1"/>
    <col min="16145" max="16145" width="6.88671875" style="7" customWidth="1"/>
    <col min="16146" max="16146" width="5" style="7" customWidth="1"/>
    <col min="16147" max="16147" width="7.109375" style="7" customWidth="1"/>
    <col min="16148" max="16148" width="5.6640625" style="7" customWidth="1"/>
    <col min="16149" max="16149" width="7.109375" style="7" customWidth="1"/>
    <col min="16150" max="16150" width="9.109375" style="7" customWidth="1"/>
    <col min="16151" max="16151" width="6" style="7" customWidth="1"/>
    <col min="16152" max="16152" width="13.109375" style="7" customWidth="1"/>
    <col min="16153" max="16153" width="12.109375" style="7" customWidth="1"/>
    <col min="16154" max="16154" width="8.5546875" style="7" customWidth="1"/>
    <col min="16155" max="16155" width="6.44140625" style="7" customWidth="1"/>
    <col min="16156" max="16156" width="10.5546875" style="7" customWidth="1"/>
    <col min="16157" max="16157" width="6.109375" style="7" customWidth="1"/>
    <col min="16158" max="16158" width="11.88671875" style="7" customWidth="1"/>
    <col min="16159" max="16159" width="12.109375" style="7" customWidth="1"/>
    <col min="16160" max="16160" width="5.109375" style="7" customWidth="1"/>
    <col min="16161" max="16161" width="13.44140625" style="7" customWidth="1"/>
    <col min="16162" max="16162" width="11.5546875" style="7" customWidth="1"/>
    <col min="16163" max="16163" width="7.109375" style="7" customWidth="1"/>
    <col min="16164" max="16164" width="6" style="7" customWidth="1"/>
    <col min="16165" max="16165" width="9.33203125" style="7" customWidth="1"/>
    <col min="16166" max="16166" width="5.6640625" style="7" customWidth="1"/>
    <col min="16167" max="16167" width="6.5546875" style="7" customWidth="1"/>
    <col min="16168" max="16168" width="4" style="7" customWidth="1"/>
    <col min="16169" max="16169" width="7.6640625" style="7" customWidth="1"/>
    <col min="16170" max="16170" width="7.5546875" style="7" customWidth="1"/>
    <col min="16171" max="16171" width="5.109375" style="7" customWidth="1"/>
    <col min="16172" max="16172" width="13.44140625" style="7" customWidth="1"/>
    <col min="16173" max="16173" width="11.6640625" style="7" customWidth="1"/>
    <col min="16174" max="16174" width="11.44140625" style="7"/>
    <col min="16175" max="16175" width="7.44140625" style="7" customWidth="1"/>
    <col min="16176" max="16176" width="8.6640625" style="7" customWidth="1"/>
    <col min="16177" max="16177" width="6.44140625" style="7" customWidth="1"/>
    <col min="16178" max="16178" width="8.109375" style="7" customWidth="1"/>
    <col min="16179" max="16179" width="12.109375" style="7" customWidth="1"/>
    <col min="16180" max="16180" width="4.5546875" style="7" customWidth="1"/>
    <col min="16181" max="16181" width="14" style="7" customWidth="1"/>
    <col min="16182" max="16182" width="12.33203125" style="7" customWidth="1"/>
    <col min="16183" max="16183" width="7.6640625" style="7" customWidth="1"/>
    <col min="16184" max="16184" width="5.44140625" style="7" customWidth="1"/>
    <col min="16185" max="16185" width="6.88671875" style="7" customWidth="1"/>
    <col min="16186" max="16186" width="5.109375" style="7" customWidth="1"/>
    <col min="16187" max="16187" width="7.6640625" style="7" customWidth="1"/>
    <col min="16188" max="16188" width="5.88671875" style="7" customWidth="1"/>
    <col min="16189" max="16189" width="7" style="7" customWidth="1"/>
    <col min="16190" max="16190" width="8.6640625" style="7" customWidth="1"/>
    <col min="16191" max="16191" width="7.44140625" style="7" customWidth="1"/>
    <col min="16192" max="16192" width="14.44140625" style="7" customWidth="1"/>
    <col min="16193" max="16193" width="14.5546875" style="7" customWidth="1"/>
    <col min="16194" max="16197" width="11.44140625" style="7"/>
    <col min="16198" max="16198" width="6.44140625" style="7" customWidth="1"/>
    <col min="16199" max="16199" width="13.6640625" style="7" customWidth="1"/>
    <col min="16200" max="16200" width="11.88671875" style="7" customWidth="1"/>
    <col min="16201" max="16201" width="7" style="7" customWidth="1"/>
    <col min="16202" max="16202" width="3.88671875" style="7" customWidth="1"/>
    <col min="16203" max="16203" width="6.5546875" style="7" customWidth="1"/>
    <col min="16204" max="16204" width="5.109375" style="7" customWidth="1"/>
    <col min="16205" max="16205" width="8.6640625" style="7" customWidth="1"/>
    <col min="16206" max="16206" width="9.109375" style="7" customWidth="1"/>
    <col min="16207" max="16207" width="11.6640625" style="7" customWidth="1"/>
    <col min="16208" max="16384" width="11.44140625" style="7"/>
  </cols>
  <sheetData>
    <row r="1" spans="1:79" ht="12" customHeight="1">
      <c r="A1" s="1" t="s">
        <v>0</v>
      </c>
      <c r="B1" s="1"/>
      <c r="C1" s="1"/>
      <c r="D1" s="1" t="s">
        <v>1</v>
      </c>
      <c r="E1" s="2"/>
      <c r="F1" s="2"/>
      <c r="G1" s="2"/>
      <c r="H1" s="2"/>
      <c r="I1" s="2"/>
      <c r="J1" s="2" t="s">
        <v>2</v>
      </c>
      <c r="K1" s="2"/>
      <c r="L1" s="2" t="s">
        <v>0</v>
      </c>
      <c r="M1" s="2"/>
      <c r="N1" s="73" t="s">
        <v>1</v>
      </c>
      <c r="O1" s="73"/>
      <c r="P1" s="73"/>
      <c r="Q1" s="73"/>
      <c r="R1" s="73"/>
      <c r="S1" s="73"/>
      <c r="T1" s="2" t="s">
        <v>2</v>
      </c>
      <c r="U1" s="2"/>
      <c r="V1" s="2"/>
      <c r="W1" s="2" t="s">
        <v>0</v>
      </c>
      <c r="X1" s="2"/>
      <c r="Y1" s="72" t="s">
        <v>1</v>
      </c>
      <c r="Z1" s="72"/>
      <c r="AA1" s="72"/>
      <c r="AB1" s="72"/>
      <c r="AC1" s="72"/>
      <c r="AD1" s="2" t="s">
        <v>2</v>
      </c>
      <c r="AE1" s="2"/>
      <c r="AF1" s="2" t="s">
        <v>0</v>
      </c>
      <c r="AG1" s="2"/>
      <c r="AH1" s="2"/>
      <c r="AI1" s="2" t="s">
        <v>1</v>
      </c>
      <c r="AJ1" s="2"/>
      <c r="AK1" s="2"/>
      <c r="AL1" s="2"/>
      <c r="AM1" s="2"/>
      <c r="AN1" s="2" t="s">
        <v>2</v>
      </c>
      <c r="AO1" s="2"/>
      <c r="AP1" s="2"/>
      <c r="AQ1" s="2" t="s">
        <v>3</v>
      </c>
      <c r="AR1" s="2"/>
      <c r="AS1" s="2"/>
      <c r="AT1" s="2" t="s">
        <v>4</v>
      </c>
      <c r="AU1" s="2"/>
      <c r="AV1" s="2"/>
      <c r="AW1" s="2" t="s">
        <v>2</v>
      </c>
      <c r="AX1" s="2"/>
      <c r="AY1" s="2"/>
      <c r="AZ1" s="3"/>
      <c r="BA1" s="4" t="s">
        <v>0</v>
      </c>
      <c r="BB1" s="4"/>
      <c r="BC1" s="4" t="s">
        <v>4</v>
      </c>
      <c r="BD1" s="4"/>
      <c r="BE1" s="4"/>
      <c r="BF1" s="4"/>
      <c r="BG1" s="4"/>
      <c r="BH1" s="4" t="s">
        <v>2</v>
      </c>
      <c r="BI1" s="4"/>
      <c r="BJ1" s="5"/>
      <c r="BK1" s="3"/>
      <c r="BL1" s="4" t="s">
        <v>0</v>
      </c>
      <c r="BM1" s="4"/>
      <c r="BN1" s="4" t="s">
        <v>4</v>
      </c>
      <c r="BO1" s="4"/>
      <c r="BP1" s="4" t="s">
        <v>2</v>
      </c>
      <c r="BQ1" s="4"/>
      <c r="BR1" s="3"/>
      <c r="BS1" s="4" t="s">
        <v>0</v>
      </c>
      <c r="BT1" s="4"/>
      <c r="BU1" s="4" t="s">
        <v>4</v>
      </c>
      <c r="BV1" s="4"/>
      <c r="BW1" s="4"/>
      <c r="BX1" s="4"/>
      <c r="BY1" s="4" t="s">
        <v>2</v>
      </c>
      <c r="BZ1" s="6"/>
    </row>
    <row r="2" spans="1:79" ht="12" customHeight="1">
      <c r="A2" s="63" t="s">
        <v>5</v>
      </c>
      <c r="B2" s="74"/>
      <c r="C2" s="74"/>
      <c r="D2" s="74"/>
      <c r="E2" s="74"/>
      <c r="F2" s="74"/>
      <c r="G2" s="74"/>
      <c r="H2" s="74"/>
      <c r="I2" s="74"/>
      <c r="J2" s="74"/>
      <c r="K2" s="64"/>
      <c r="L2" s="65" t="s">
        <v>6</v>
      </c>
      <c r="M2" s="67"/>
      <c r="N2" s="67"/>
      <c r="O2" s="67"/>
      <c r="P2" s="67"/>
      <c r="Q2" s="67"/>
      <c r="R2" s="67"/>
      <c r="S2" s="67"/>
      <c r="T2" s="67"/>
      <c r="U2" s="67"/>
      <c r="V2" s="66"/>
      <c r="W2" s="65" t="s">
        <v>7</v>
      </c>
      <c r="X2" s="67"/>
      <c r="Y2" s="67"/>
      <c r="Z2" s="67"/>
      <c r="AA2" s="67"/>
      <c r="AB2" s="67"/>
      <c r="AC2" s="67"/>
      <c r="AD2" s="67"/>
      <c r="AE2" s="66"/>
      <c r="AF2" s="65" t="s">
        <v>8</v>
      </c>
      <c r="AG2" s="67"/>
      <c r="AH2" s="67"/>
      <c r="AI2" s="67"/>
      <c r="AJ2" s="67"/>
      <c r="AK2" s="67"/>
      <c r="AL2" s="67"/>
      <c r="AM2" s="67"/>
      <c r="AN2" s="67"/>
      <c r="AO2" s="67"/>
      <c r="AP2" s="66"/>
      <c r="AQ2" s="65" t="s">
        <v>9</v>
      </c>
      <c r="AR2" s="67"/>
      <c r="AS2" s="67"/>
      <c r="AT2" s="67"/>
      <c r="AU2" s="67"/>
      <c r="AV2" s="67"/>
      <c r="AW2" s="67"/>
      <c r="AX2" s="67"/>
      <c r="AY2" s="66"/>
      <c r="AZ2" s="68" t="s">
        <v>10</v>
      </c>
      <c r="BA2" s="69"/>
      <c r="BB2" s="69"/>
      <c r="BC2" s="69"/>
      <c r="BD2" s="69"/>
      <c r="BE2" s="69"/>
      <c r="BF2" s="70"/>
      <c r="BG2" s="2"/>
      <c r="BH2" s="2"/>
      <c r="BI2" s="2"/>
      <c r="BK2" s="65" t="s">
        <v>11</v>
      </c>
      <c r="BL2" s="67"/>
      <c r="BM2" s="67"/>
      <c r="BN2" s="67"/>
      <c r="BO2" s="67"/>
      <c r="BP2" s="67"/>
      <c r="BQ2" s="67"/>
      <c r="BR2" s="71" t="s">
        <v>12</v>
      </c>
      <c r="BS2" s="72"/>
      <c r="BT2" s="72"/>
      <c r="BU2" s="72"/>
      <c r="BV2" s="72"/>
      <c r="BW2" s="72"/>
      <c r="BX2" s="72"/>
      <c r="BY2" s="8"/>
      <c r="BZ2" s="8"/>
      <c r="CA2" s="5"/>
    </row>
    <row r="3" spans="1:79" ht="12" customHeight="1">
      <c r="A3" s="9"/>
      <c r="B3" s="63" t="s">
        <v>13</v>
      </c>
      <c r="C3" s="64"/>
      <c r="D3" s="10" t="s">
        <v>14</v>
      </c>
      <c r="E3" s="10"/>
      <c r="F3" s="10" t="s">
        <v>15</v>
      </c>
      <c r="G3" s="10"/>
      <c r="H3" s="10" t="s">
        <v>16</v>
      </c>
      <c r="I3" s="11"/>
      <c r="J3" s="11"/>
      <c r="K3" s="11"/>
      <c r="L3" s="11"/>
      <c r="M3" s="65" t="s">
        <v>13</v>
      </c>
      <c r="N3" s="66"/>
      <c r="O3" s="9" t="s">
        <v>17</v>
      </c>
      <c r="P3" s="9"/>
      <c r="Q3" s="9" t="s">
        <v>18</v>
      </c>
      <c r="R3" s="9"/>
      <c r="S3" s="9" t="s">
        <v>19</v>
      </c>
      <c r="T3" s="9"/>
      <c r="U3" s="9"/>
      <c r="V3" s="9"/>
      <c r="W3" s="11"/>
      <c r="X3" s="65" t="s">
        <v>13</v>
      </c>
      <c r="Y3" s="66"/>
      <c r="Z3" s="11" t="s">
        <v>20</v>
      </c>
      <c r="AA3" s="11"/>
      <c r="AB3" s="11" t="s">
        <v>21</v>
      </c>
      <c r="AC3" s="11"/>
      <c r="AD3" s="11"/>
      <c r="AE3" s="11"/>
      <c r="AF3" s="11"/>
      <c r="AG3" s="11" t="s">
        <v>13</v>
      </c>
      <c r="AH3" s="11"/>
      <c r="AI3" s="11" t="s">
        <v>22</v>
      </c>
      <c r="AJ3" s="11"/>
      <c r="AK3" s="11" t="s">
        <v>23</v>
      </c>
      <c r="AL3" s="11"/>
      <c r="AM3" s="11" t="s">
        <v>24</v>
      </c>
      <c r="AN3" s="11"/>
      <c r="AO3" s="11"/>
      <c r="AP3" s="11"/>
      <c r="AQ3" s="11"/>
      <c r="AR3" s="11" t="s">
        <v>13</v>
      </c>
      <c r="AS3" s="11"/>
      <c r="AT3" s="11" t="s">
        <v>25</v>
      </c>
      <c r="AU3" s="11"/>
      <c r="AV3" s="11" t="s">
        <v>26</v>
      </c>
      <c r="AW3" s="11"/>
      <c r="AX3" s="11"/>
      <c r="AY3" s="11"/>
      <c r="AZ3" s="11"/>
      <c r="BA3" s="11" t="s">
        <v>13</v>
      </c>
      <c r="BB3" s="11"/>
      <c r="BC3" s="11" t="s">
        <v>27</v>
      </c>
      <c r="BD3" s="11"/>
      <c r="BE3" s="11" t="s">
        <v>28</v>
      </c>
      <c r="BF3" s="11"/>
      <c r="BG3" s="11" t="s">
        <v>29</v>
      </c>
      <c r="BH3" s="11"/>
      <c r="BI3" s="11"/>
      <c r="BJ3" s="12"/>
      <c r="BK3" s="3"/>
      <c r="BL3" s="4" t="s">
        <v>13</v>
      </c>
      <c r="BM3" s="4"/>
      <c r="BN3" s="4" t="s">
        <v>30</v>
      </c>
      <c r="BO3" s="4"/>
      <c r="BP3" s="4"/>
      <c r="BQ3" s="6"/>
      <c r="BR3" s="13"/>
      <c r="BS3" s="13" t="s">
        <v>13</v>
      </c>
      <c r="BT3" s="13"/>
      <c r="BU3" s="13" t="s">
        <v>31</v>
      </c>
      <c r="BV3" s="13"/>
      <c r="BW3" s="13" t="s">
        <v>32</v>
      </c>
      <c r="BX3" s="14"/>
      <c r="BY3" s="14"/>
      <c r="BZ3" s="14"/>
      <c r="CA3" s="14"/>
    </row>
    <row r="4" spans="1:79" ht="12" customHeight="1">
      <c r="A4" s="9"/>
      <c r="B4" s="63" t="s">
        <v>33</v>
      </c>
      <c r="C4" s="64"/>
      <c r="D4" s="10">
        <v>0.22</v>
      </c>
      <c r="E4" s="10"/>
      <c r="F4" s="10">
        <v>0.33</v>
      </c>
      <c r="G4" s="10"/>
      <c r="H4" s="10">
        <v>0.45</v>
      </c>
      <c r="I4" s="11"/>
      <c r="J4" s="11">
        <v>1</v>
      </c>
      <c r="K4" s="11"/>
      <c r="L4" s="11"/>
      <c r="M4" s="65" t="s">
        <v>33</v>
      </c>
      <c r="N4" s="66"/>
      <c r="O4" s="9">
        <v>0.4</v>
      </c>
      <c r="P4" s="9"/>
      <c r="Q4" s="9">
        <v>0.4</v>
      </c>
      <c r="R4" s="9"/>
      <c r="S4" s="9">
        <v>0.2</v>
      </c>
      <c r="T4" s="9"/>
      <c r="U4" s="9">
        <v>1</v>
      </c>
      <c r="V4" s="9"/>
      <c r="W4" s="11"/>
      <c r="X4" s="65" t="s">
        <v>33</v>
      </c>
      <c r="Y4" s="66"/>
      <c r="Z4" s="11">
        <v>0.5</v>
      </c>
      <c r="AA4" s="11"/>
      <c r="AB4" s="11">
        <v>0.5</v>
      </c>
      <c r="AC4" s="11"/>
      <c r="AD4" s="11">
        <v>1</v>
      </c>
      <c r="AE4" s="11"/>
      <c r="AF4" s="11"/>
      <c r="AG4" s="65" t="s">
        <v>33</v>
      </c>
      <c r="AH4" s="66"/>
      <c r="AI4" s="11">
        <v>0.4</v>
      </c>
      <c r="AJ4" s="11"/>
      <c r="AK4" s="11">
        <v>0.32</v>
      </c>
      <c r="AL4" s="11"/>
      <c r="AM4" s="11">
        <v>0.28000000000000003</v>
      </c>
      <c r="AN4" s="11"/>
      <c r="AO4" s="11">
        <v>1</v>
      </c>
      <c r="AP4" s="11"/>
      <c r="AQ4" s="11"/>
      <c r="AR4" s="11" t="s">
        <v>33</v>
      </c>
      <c r="AS4" s="11"/>
      <c r="AT4" s="11">
        <v>0.5</v>
      </c>
      <c r="AU4" s="11"/>
      <c r="AV4" s="11">
        <v>0.5</v>
      </c>
      <c r="AW4" s="11"/>
      <c r="AX4" s="11">
        <v>1</v>
      </c>
      <c r="AY4" s="11"/>
      <c r="AZ4" s="11"/>
      <c r="BA4" s="11" t="s">
        <v>33</v>
      </c>
      <c r="BB4" s="11"/>
      <c r="BC4" s="11">
        <v>0.22</v>
      </c>
      <c r="BD4" s="11"/>
      <c r="BE4" s="11">
        <v>0.22</v>
      </c>
      <c r="BF4" s="11"/>
      <c r="BG4" s="11">
        <v>0.56000000000000005</v>
      </c>
      <c r="BH4" s="11"/>
      <c r="BI4" s="11">
        <v>1</v>
      </c>
      <c r="BJ4" s="11"/>
      <c r="BK4" s="11"/>
      <c r="BL4" s="11" t="s">
        <v>33</v>
      </c>
      <c r="BM4" s="11"/>
      <c r="BN4" s="11">
        <v>1</v>
      </c>
      <c r="BO4" s="11"/>
      <c r="BP4" s="11">
        <v>1</v>
      </c>
      <c r="BQ4" s="11"/>
      <c r="BR4" s="11"/>
      <c r="BS4" s="11" t="s">
        <v>33</v>
      </c>
      <c r="BT4" s="11"/>
      <c r="BU4" s="11">
        <v>0.2</v>
      </c>
      <c r="BV4" s="11"/>
      <c r="BW4" s="11">
        <v>0.8</v>
      </c>
      <c r="BX4" s="12"/>
      <c r="BY4" s="12">
        <v>1</v>
      </c>
      <c r="BZ4" s="12"/>
      <c r="CA4" s="12"/>
    </row>
    <row r="5" spans="1:79" ht="11.1" customHeight="1">
      <c r="A5" s="9" t="s">
        <v>34</v>
      </c>
      <c r="B5" s="9" t="s">
        <v>35</v>
      </c>
      <c r="C5" s="9" t="s">
        <v>36</v>
      </c>
      <c r="D5" s="10" t="s">
        <v>37</v>
      </c>
      <c r="E5" s="10" t="s">
        <v>38</v>
      </c>
      <c r="F5" s="10" t="s">
        <v>37</v>
      </c>
      <c r="G5" s="10" t="s">
        <v>38</v>
      </c>
      <c r="H5" s="10" t="s">
        <v>37</v>
      </c>
      <c r="I5" s="10" t="s">
        <v>38</v>
      </c>
      <c r="J5" s="10" t="s">
        <v>39</v>
      </c>
      <c r="K5" s="10" t="s">
        <v>40</v>
      </c>
      <c r="L5" s="9" t="s">
        <v>34</v>
      </c>
      <c r="M5" s="9" t="s">
        <v>35</v>
      </c>
      <c r="N5" s="9" t="s">
        <v>36</v>
      </c>
      <c r="O5" s="9" t="s">
        <v>37</v>
      </c>
      <c r="P5" s="9" t="s">
        <v>38</v>
      </c>
      <c r="Q5" s="9" t="s">
        <v>37</v>
      </c>
      <c r="R5" s="9" t="s">
        <v>38</v>
      </c>
      <c r="S5" s="9" t="s">
        <v>37</v>
      </c>
      <c r="T5" s="9" t="s">
        <v>38</v>
      </c>
      <c r="U5" s="9" t="s">
        <v>39</v>
      </c>
      <c r="V5" s="9" t="s">
        <v>40</v>
      </c>
      <c r="W5" s="15" t="s">
        <v>34</v>
      </c>
      <c r="X5" s="16" t="s">
        <v>35</v>
      </c>
      <c r="Y5" s="16" t="s">
        <v>36</v>
      </c>
      <c r="Z5" s="9" t="s">
        <v>37</v>
      </c>
      <c r="AA5" s="9" t="s">
        <v>38</v>
      </c>
      <c r="AB5" s="9" t="s">
        <v>37</v>
      </c>
      <c r="AC5" s="9" t="s">
        <v>38</v>
      </c>
      <c r="AD5" s="9" t="s">
        <v>39</v>
      </c>
      <c r="AE5" s="9" t="s">
        <v>40</v>
      </c>
      <c r="AF5" s="15" t="s">
        <v>34</v>
      </c>
      <c r="AG5" s="16" t="s">
        <v>35</v>
      </c>
      <c r="AH5" s="16" t="s">
        <v>36</v>
      </c>
      <c r="AI5" s="9" t="s">
        <v>37</v>
      </c>
      <c r="AJ5" s="9" t="s">
        <v>38</v>
      </c>
      <c r="AK5" s="9" t="s">
        <v>37</v>
      </c>
      <c r="AL5" s="9" t="s">
        <v>38</v>
      </c>
      <c r="AM5" s="9" t="s">
        <v>37</v>
      </c>
      <c r="AN5" s="9" t="s">
        <v>38</v>
      </c>
      <c r="AO5" s="9" t="s">
        <v>39</v>
      </c>
      <c r="AP5" s="9" t="s">
        <v>40</v>
      </c>
      <c r="AQ5" s="11" t="s">
        <v>34</v>
      </c>
      <c r="AR5" s="11" t="s">
        <v>35</v>
      </c>
      <c r="AS5" s="11" t="s">
        <v>36</v>
      </c>
      <c r="AT5" s="11" t="s">
        <v>37</v>
      </c>
      <c r="AU5" s="11" t="s">
        <v>38</v>
      </c>
      <c r="AV5" s="11" t="s">
        <v>37</v>
      </c>
      <c r="AW5" s="11" t="s">
        <v>38</v>
      </c>
      <c r="AX5" s="11" t="s">
        <v>39</v>
      </c>
      <c r="AY5" s="11" t="s">
        <v>40</v>
      </c>
      <c r="AZ5" s="11" t="s">
        <v>34</v>
      </c>
      <c r="BA5" s="11" t="s">
        <v>35</v>
      </c>
      <c r="BB5" s="11" t="s">
        <v>36</v>
      </c>
      <c r="BC5" s="11" t="s">
        <v>37</v>
      </c>
      <c r="BD5" s="11" t="s">
        <v>38</v>
      </c>
      <c r="BE5" s="11" t="s">
        <v>37</v>
      </c>
      <c r="BF5" s="11" t="s">
        <v>38</v>
      </c>
      <c r="BG5" s="11" t="s">
        <v>37</v>
      </c>
      <c r="BH5" s="11" t="s">
        <v>38</v>
      </c>
      <c r="BI5" s="11" t="s">
        <v>39</v>
      </c>
      <c r="BJ5" s="11" t="s">
        <v>40</v>
      </c>
      <c r="BK5" s="11" t="s">
        <v>34</v>
      </c>
      <c r="BL5" s="11" t="s">
        <v>35</v>
      </c>
      <c r="BM5" s="11" t="s">
        <v>36</v>
      </c>
      <c r="BN5" s="11" t="s">
        <v>37</v>
      </c>
      <c r="BO5" s="11" t="s">
        <v>38</v>
      </c>
      <c r="BP5" s="11" t="s">
        <v>39</v>
      </c>
      <c r="BQ5" s="11" t="s">
        <v>40</v>
      </c>
      <c r="BR5" s="11" t="s">
        <v>34</v>
      </c>
      <c r="BS5" s="11" t="s">
        <v>35</v>
      </c>
      <c r="BT5" s="11" t="s">
        <v>36</v>
      </c>
      <c r="BU5" s="11" t="s">
        <v>37</v>
      </c>
      <c r="BV5" s="11" t="s">
        <v>38</v>
      </c>
      <c r="BW5" s="11" t="s">
        <v>37</v>
      </c>
      <c r="BX5" s="11" t="s">
        <v>38</v>
      </c>
      <c r="BY5" s="11" t="s">
        <v>39</v>
      </c>
      <c r="BZ5" s="11" t="s">
        <v>40</v>
      </c>
      <c r="CA5" s="11" t="s">
        <v>41</v>
      </c>
    </row>
    <row r="6" spans="1:79" ht="11.1" customHeight="1" thickBot="1">
      <c r="A6" s="17">
        <v>1</v>
      </c>
      <c r="B6" s="18" t="s">
        <v>161</v>
      </c>
      <c r="C6" s="18" t="s">
        <v>162</v>
      </c>
      <c r="D6" s="19">
        <v>19.25</v>
      </c>
      <c r="E6" s="12"/>
      <c r="F6" s="20">
        <v>19</v>
      </c>
      <c r="G6" s="12"/>
      <c r="H6" s="20">
        <v>15.2</v>
      </c>
      <c r="I6" s="12"/>
      <c r="J6" s="20">
        <f t="shared" ref="J6:J37" si="0">MAX(D6,E6)*0.22+MAX(F6,G6)*0.33+MAX(H6,I6)*0.45</f>
        <v>17.344999999999999</v>
      </c>
      <c r="K6" s="21" t="str">
        <f t="shared" ref="K6:K37" si="1">IF(AND(MIN(MAX(D6:E6),MAX(F6:G6),MAX(H6:I6))&gt;=6,J6&gt;=12),"V",IF(AND(J6&gt;=8,MIN(MAX(D6:E6),MAX(F6:G6),MAX(H6:I6))&gt;=6,CA6&gt;=12),"VPC",IF(J6&gt;=6,"NV","RF")))</f>
        <v>V</v>
      </c>
      <c r="L6" s="22">
        <v>1</v>
      </c>
      <c r="M6" s="23" t="s">
        <v>161</v>
      </c>
      <c r="N6" s="23" t="s">
        <v>162</v>
      </c>
      <c r="O6" s="20">
        <v>19.5</v>
      </c>
      <c r="P6" s="12"/>
      <c r="Q6" s="20">
        <v>17.75</v>
      </c>
      <c r="R6" s="12"/>
      <c r="S6" s="20">
        <v>17</v>
      </c>
      <c r="T6" s="12"/>
      <c r="U6" s="20">
        <f t="shared" ref="U6:U37" si="2">MAX(O6,P6)*0.4+MAX(Q6,R6)*0.4+MAX(S6,T6)*0.2</f>
        <v>18.300000000000004</v>
      </c>
      <c r="V6" s="12" t="str">
        <f t="shared" ref="V6:V37" si="3">IF(AND(MIN(MAX(O6:P6),MAX(Q6:R6),MAX(S6:T6))&gt;=6,U6&gt;=12),"V",IF(AND(U6&gt;=8,MIN(MAX(O6:P6),MAX(Q6:R6),MAX(S6:T6))&gt;=6,CA6&gt;=12),"VPC",IF(U6&gt;=6,"NV","RF")))</f>
        <v>V</v>
      </c>
      <c r="W6" s="22">
        <v>1</v>
      </c>
      <c r="X6" s="23" t="s">
        <v>161</v>
      </c>
      <c r="Y6" s="23" t="s">
        <v>162</v>
      </c>
      <c r="Z6" s="24">
        <v>18.149999999999999</v>
      </c>
      <c r="AA6" s="25"/>
      <c r="AB6" s="24">
        <v>17.5</v>
      </c>
      <c r="AC6" s="25"/>
      <c r="AD6" s="24">
        <f t="shared" ref="AD6:AD37" si="4">MAX(Z6,AA6)*0.5+MAX(AB6,AC6)*0.5</f>
        <v>17.824999999999999</v>
      </c>
      <c r="AE6" s="25" t="str">
        <f t="shared" ref="AE6:AE37" si="5">IF(AND(MIN(MAX(Z6:AA6),MAX(AB6:AC6))&gt;=6,AD6&gt;=12),"V",IF(AND(AD6&gt;=8,MIN(MAX(Z6:AA6),MAX(AB6:AC6))&gt;=6,CA6&gt;=12),"VPC",IF(AD6&gt;=6,"NV","RF")))</f>
        <v>V</v>
      </c>
      <c r="AF6" s="22">
        <v>1</v>
      </c>
      <c r="AG6" s="23" t="s">
        <v>161</v>
      </c>
      <c r="AH6" s="23" t="s">
        <v>162</v>
      </c>
      <c r="AI6" s="20">
        <v>17.399999999999999</v>
      </c>
      <c r="AJ6" s="12"/>
      <c r="AK6" s="19">
        <v>12</v>
      </c>
      <c r="AL6" s="12"/>
      <c r="AM6" s="20">
        <v>12.9</v>
      </c>
      <c r="AN6" s="12"/>
      <c r="AO6" s="20">
        <f t="shared" ref="AO6:AO37" si="6">MAX(AI6,AJ6)*0.4+MAX(AK6,AL6)*0.32+MAX(AM6,AN6)*0.28</f>
        <v>14.412000000000001</v>
      </c>
      <c r="AP6" s="12" t="str">
        <f t="shared" ref="AP6:AP37" si="7">IF(AND(MIN(MAX(AI6:AJ6),MAX(AK6:AL6),MAX(AM6:AN6))&gt;=6,AO6&gt;=12),"V",IF(AND(AO6&gt;=AP128,MIN(MAX(AI6:AJ6),MAX(AK6:AL6),MAX(AM6:AN6))&gt;=6,CA6&gt;=12),"VPC",IF(AO6&gt;=6,"NV","RF")))</f>
        <v>V</v>
      </c>
      <c r="AQ6" s="17">
        <v>1</v>
      </c>
      <c r="AR6" s="18" t="s">
        <v>161</v>
      </c>
      <c r="AS6" s="18" t="s">
        <v>162</v>
      </c>
      <c r="AT6" s="20">
        <v>17.7</v>
      </c>
      <c r="AU6" s="12"/>
      <c r="AV6" s="20">
        <v>19.100000000000001</v>
      </c>
      <c r="AW6" s="12"/>
      <c r="AX6" s="20">
        <f t="shared" ref="AX6:AX37" si="8">MAX(AT6,AU6)*0.5+MAX(AV6,AW6)*0.5</f>
        <v>18.399999999999999</v>
      </c>
      <c r="AY6" s="12" t="str">
        <f t="shared" ref="AY6:AY37" si="9">IF(AND(MIN(MAX(AT6:AU6),MAX(AV6:AW6))&gt;=6,AX6&gt;=12),"V",IF(AND(AX6&gt;=8,MIN(MAX(AT6:AU6),MAX(AV6:AW6))&gt;=6,CA6&gt;=12),"VPC",IF(AX6&gt;=6,"NV","RF")))</f>
        <v>V</v>
      </c>
      <c r="AZ6" s="22">
        <v>1</v>
      </c>
      <c r="BA6" s="23" t="s">
        <v>161</v>
      </c>
      <c r="BB6" s="23" t="s">
        <v>162</v>
      </c>
      <c r="BC6" s="20">
        <v>16</v>
      </c>
      <c r="BD6" s="12"/>
      <c r="BE6" s="20">
        <v>17</v>
      </c>
      <c r="BF6" s="12"/>
      <c r="BG6" s="20">
        <v>13.05</v>
      </c>
      <c r="BH6" s="12"/>
      <c r="BI6" s="20">
        <f t="shared" ref="BI6:BI37" si="10">BC6*0.22+BE6*0.22+BG6*0.56</f>
        <v>14.568000000000001</v>
      </c>
      <c r="BJ6" s="12" t="str">
        <f t="shared" ref="BJ6:BJ37" si="11">IF(AND(MIN(MAX(BC6:BD6),MAX(BE6:BF6),MAX(BG6:BH6))&gt;=6,BI6&gt;=12),"V",IF(AND(BI6&gt;=BJ128,MIN(MAX(BC6:BD6),MAX(BE6:BF6),MAX(BG6:BH6))&gt;=6,CA6&gt;=12),"VPC",IF(BI6&gt;=6,"NV","RF")))</f>
        <v>V</v>
      </c>
      <c r="BK6" s="22">
        <v>1</v>
      </c>
      <c r="BL6" s="23" t="s">
        <v>161</v>
      </c>
      <c r="BM6" s="23" t="s">
        <v>162</v>
      </c>
      <c r="BN6" s="20">
        <v>17.5</v>
      </c>
      <c r="BO6" s="12"/>
      <c r="BP6" s="20">
        <v>17.5</v>
      </c>
      <c r="BQ6" s="12" t="s">
        <v>44</v>
      </c>
      <c r="BR6" s="17">
        <v>1</v>
      </c>
      <c r="BS6" s="18" t="s">
        <v>161</v>
      </c>
      <c r="BT6" s="18" t="s">
        <v>162</v>
      </c>
      <c r="BU6" s="20">
        <v>17</v>
      </c>
      <c r="BV6" s="12"/>
      <c r="BW6" s="20">
        <v>17</v>
      </c>
      <c r="BX6" s="12"/>
      <c r="BY6" s="20">
        <f t="shared" ref="BY6:BY37" si="12" xml:space="preserve"> BU6*0.2+BW6*0.8</f>
        <v>17</v>
      </c>
      <c r="BZ6" s="12" t="s">
        <v>44</v>
      </c>
      <c r="CA6" s="20">
        <f t="shared" ref="CA6:CA37" si="13">AVERAGE(J6,U6,AD6,AO6,AX6,BI6,BP6,BY6)</f>
        <v>16.918750000000003</v>
      </c>
    </row>
    <row r="7" spans="1:79" ht="11.1" customHeight="1" thickBot="1">
      <c r="A7" s="17">
        <v>2</v>
      </c>
      <c r="B7" s="18" t="s">
        <v>53</v>
      </c>
      <c r="C7" s="18" t="s">
        <v>54</v>
      </c>
      <c r="D7" s="19">
        <v>14.5</v>
      </c>
      <c r="E7" s="12"/>
      <c r="F7" s="20">
        <v>19.75</v>
      </c>
      <c r="G7" s="12"/>
      <c r="H7" s="20">
        <v>18.100000000000001</v>
      </c>
      <c r="I7" s="12"/>
      <c r="J7" s="20">
        <f t="shared" si="0"/>
        <v>17.852499999999999</v>
      </c>
      <c r="K7" s="21" t="str">
        <f t="shared" si="1"/>
        <v>V</v>
      </c>
      <c r="L7" s="17">
        <v>2</v>
      </c>
      <c r="M7" s="18" t="s">
        <v>53</v>
      </c>
      <c r="N7" s="18" t="s">
        <v>54</v>
      </c>
      <c r="O7" s="20">
        <v>16</v>
      </c>
      <c r="P7" s="12"/>
      <c r="Q7" s="20">
        <v>16.5</v>
      </c>
      <c r="R7" s="12"/>
      <c r="S7" s="20">
        <v>17</v>
      </c>
      <c r="T7" s="12"/>
      <c r="U7" s="20">
        <f t="shared" si="2"/>
        <v>16.399999999999999</v>
      </c>
      <c r="V7" s="12" t="str">
        <f t="shared" si="3"/>
        <v>V</v>
      </c>
      <c r="W7" s="17">
        <v>2</v>
      </c>
      <c r="X7" s="18" t="s">
        <v>53</v>
      </c>
      <c r="Y7" s="18" t="s">
        <v>54</v>
      </c>
      <c r="Z7" s="24">
        <v>16.45</v>
      </c>
      <c r="AA7" s="25"/>
      <c r="AB7" s="24">
        <v>18.524999999999999</v>
      </c>
      <c r="AC7" s="25"/>
      <c r="AD7" s="24">
        <f t="shared" si="4"/>
        <v>17.487499999999997</v>
      </c>
      <c r="AE7" s="25" t="str">
        <f t="shared" si="5"/>
        <v>V</v>
      </c>
      <c r="AF7" s="17">
        <v>2</v>
      </c>
      <c r="AG7" s="18" t="s">
        <v>53</v>
      </c>
      <c r="AH7" s="18" t="s">
        <v>54</v>
      </c>
      <c r="AI7" s="20">
        <v>16.23</v>
      </c>
      <c r="AJ7" s="12"/>
      <c r="AK7" s="19">
        <v>10</v>
      </c>
      <c r="AL7" s="12"/>
      <c r="AM7" s="20">
        <v>15</v>
      </c>
      <c r="AN7" s="12"/>
      <c r="AO7" s="20">
        <f t="shared" si="6"/>
        <v>13.891999999999999</v>
      </c>
      <c r="AP7" s="12" t="str">
        <f t="shared" si="7"/>
        <v>V</v>
      </c>
      <c r="AQ7" s="22">
        <v>2</v>
      </c>
      <c r="AR7" s="23" t="s">
        <v>53</v>
      </c>
      <c r="AS7" s="23" t="s">
        <v>54</v>
      </c>
      <c r="AT7" s="20">
        <v>16.7</v>
      </c>
      <c r="AU7" s="12"/>
      <c r="AV7" s="20">
        <v>17.399999999999999</v>
      </c>
      <c r="AW7" s="12"/>
      <c r="AX7" s="20">
        <f t="shared" si="8"/>
        <v>17.049999999999997</v>
      </c>
      <c r="AY7" s="12" t="str">
        <f t="shared" si="9"/>
        <v>V</v>
      </c>
      <c r="AZ7" s="17">
        <v>2</v>
      </c>
      <c r="BA7" s="18" t="s">
        <v>53</v>
      </c>
      <c r="BB7" s="18" t="s">
        <v>54</v>
      </c>
      <c r="BC7" s="20">
        <v>17</v>
      </c>
      <c r="BD7" s="12"/>
      <c r="BE7" s="20">
        <v>14</v>
      </c>
      <c r="BF7" s="12"/>
      <c r="BG7" s="20">
        <v>12.35</v>
      </c>
      <c r="BH7" s="12"/>
      <c r="BI7" s="20">
        <f t="shared" si="10"/>
        <v>13.736000000000001</v>
      </c>
      <c r="BJ7" s="12" t="str">
        <f t="shared" si="11"/>
        <v>V</v>
      </c>
      <c r="BK7" s="17">
        <v>2</v>
      </c>
      <c r="BL7" s="18" t="s">
        <v>53</v>
      </c>
      <c r="BM7" s="18" t="s">
        <v>54</v>
      </c>
      <c r="BN7" s="20">
        <v>16</v>
      </c>
      <c r="BO7" s="12"/>
      <c r="BP7" s="20">
        <v>16</v>
      </c>
      <c r="BQ7" s="12" t="s">
        <v>44</v>
      </c>
      <c r="BR7" s="22">
        <v>2</v>
      </c>
      <c r="BS7" s="23" t="s">
        <v>53</v>
      </c>
      <c r="BT7" s="23" t="s">
        <v>54</v>
      </c>
      <c r="BU7" s="20">
        <v>15.5</v>
      </c>
      <c r="BV7" s="12"/>
      <c r="BW7" s="20">
        <v>17</v>
      </c>
      <c r="BX7" s="12"/>
      <c r="BY7" s="20">
        <f t="shared" si="12"/>
        <v>16.700000000000003</v>
      </c>
      <c r="BZ7" s="12" t="s">
        <v>44</v>
      </c>
      <c r="CA7" s="20">
        <f t="shared" si="13"/>
        <v>16.139749999999999</v>
      </c>
    </row>
    <row r="8" spans="1:79" ht="11.1" customHeight="1" thickBot="1">
      <c r="A8" s="17">
        <v>3</v>
      </c>
      <c r="B8" s="18" t="s">
        <v>131</v>
      </c>
      <c r="C8" s="18" t="s">
        <v>132</v>
      </c>
      <c r="D8" s="19">
        <v>15.5</v>
      </c>
      <c r="E8" s="12"/>
      <c r="F8" s="20">
        <v>15.75</v>
      </c>
      <c r="G8" s="12"/>
      <c r="H8" s="20">
        <v>14</v>
      </c>
      <c r="I8" s="12"/>
      <c r="J8" s="20">
        <f t="shared" si="0"/>
        <v>14.907500000000002</v>
      </c>
      <c r="K8" s="21" t="str">
        <f t="shared" si="1"/>
        <v>V</v>
      </c>
      <c r="L8" s="22">
        <v>3</v>
      </c>
      <c r="M8" s="18" t="s">
        <v>131</v>
      </c>
      <c r="N8" s="18" t="s">
        <v>132</v>
      </c>
      <c r="O8" s="20">
        <v>17.5</v>
      </c>
      <c r="P8" s="12"/>
      <c r="Q8" s="20">
        <v>15.5</v>
      </c>
      <c r="R8" s="12"/>
      <c r="S8" s="20">
        <v>17</v>
      </c>
      <c r="T8" s="12"/>
      <c r="U8" s="20">
        <f t="shared" si="2"/>
        <v>16.600000000000001</v>
      </c>
      <c r="V8" s="12" t="str">
        <f t="shared" si="3"/>
        <v>V</v>
      </c>
      <c r="W8" s="22">
        <v>3</v>
      </c>
      <c r="X8" s="18" t="s">
        <v>131</v>
      </c>
      <c r="Y8" s="18" t="s">
        <v>132</v>
      </c>
      <c r="Z8" s="24">
        <v>16.375</v>
      </c>
      <c r="AA8" s="25"/>
      <c r="AB8" s="24">
        <v>14.724999999999998</v>
      </c>
      <c r="AC8" s="25"/>
      <c r="AD8" s="24">
        <f t="shared" si="4"/>
        <v>15.549999999999999</v>
      </c>
      <c r="AE8" s="25" t="str">
        <f t="shared" si="5"/>
        <v>V</v>
      </c>
      <c r="AF8" s="22">
        <v>3</v>
      </c>
      <c r="AG8" s="18" t="s">
        <v>131</v>
      </c>
      <c r="AH8" s="18" t="s">
        <v>132</v>
      </c>
      <c r="AI8" s="20">
        <v>16.22</v>
      </c>
      <c r="AJ8" s="12"/>
      <c r="AK8" s="19">
        <v>7</v>
      </c>
      <c r="AL8" s="12">
        <v>9</v>
      </c>
      <c r="AM8" s="20">
        <v>11.5</v>
      </c>
      <c r="AN8" s="12">
        <v>12</v>
      </c>
      <c r="AO8" s="20">
        <f t="shared" si="6"/>
        <v>12.727999999999998</v>
      </c>
      <c r="AP8" s="12" t="str">
        <f t="shared" si="7"/>
        <v>V</v>
      </c>
      <c r="AQ8" s="17">
        <v>3</v>
      </c>
      <c r="AR8" s="18" t="s">
        <v>131</v>
      </c>
      <c r="AS8" s="18" t="s">
        <v>132</v>
      </c>
      <c r="AT8" s="20">
        <v>17.55</v>
      </c>
      <c r="AU8" s="12"/>
      <c r="AV8" s="20">
        <v>18.95</v>
      </c>
      <c r="AW8" s="12"/>
      <c r="AX8" s="20">
        <f t="shared" si="8"/>
        <v>18.25</v>
      </c>
      <c r="AY8" s="12" t="str">
        <f t="shared" si="9"/>
        <v>V</v>
      </c>
      <c r="AZ8" s="22">
        <v>3</v>
      </c>
      <c r="BA8" s="18" t="s">
        <v>131</v>
      </c>
      <c r="BB8" s="18" t="s">
        <v>132</v>
      </c>
      <c r="BC8" s="20">
        <v>19</v>
      </c>
      <c r="BD8" s="12"/>
      <c r="BE8" s="20">
        <v>14.5</v>
      </c>
      <c r="BF8" s="12"/>
      <c r="BG8" s="20">
        <v>15.1</v>
      </c>
      <c r="BH8" s="12"/>
      <c r="BI8" s="20">
        <f t="shared" si="10"/>
        <v>15.826000000000001</v>
      </c>
      <c r="BJ8" s="12" t="str">
        <f t="shared" si="11"/>
        <v>V</v>
      </c>
      <c r="BK8" s="22">
        <v>3</v>
      </c>
      <c r="BL8" s="18" t="s">
        <v>131</v>
      </c>
      <c r="BM8" s="18" t="s">
        <v>132</v>
      </c>
      <c r="BN8" s="20">
        <v>17</v>
      </c>
      <c r="BO8" s="12"/>
      <c r="BP8" s="20">
        <v>17</v>
      </c>
      <c r="BQ8" s="12" t="s">
        <v>44</v>
      </c>
      <c r="BR8" s="17">
        <v>3</v>
      </c>
      <c r="BS8" s="18" t="s">
        <v>131</v>
      </c>
      <c r="BT8" s="18" t="s">
        <v>132</v>
      </c>
      <c r="BU8" s="20">
        <v>16.5</v>
      </c>
      <c r="BV8" s="12"/>
      <c r="BW8" s="20">
        <v>17</v>
      </c>
      <c r="BX8" s="12"/>
      <c r="BY8" s="20">
        <f t="shared" si="12"/>
        <v>16.900000000000002</v>
      </c>
      <c r="BZ8" s="12" t="s">
        <v>44</v>
      </c>
      <c r="CA8" s="20">
        <f t="shared" si="13"/>
        <v>15.970187500000002</v>
      </c>
    </row>
    <row r="9" spans="1:79" ht="11.1" customHeight="1" thickBot="1">
      <c r="A9" s="17">
        <v>4</v>
      </c>
      <c r="B9" s="18" t="s">
        <v>99</v>
      </c>
      <c r="C9" s="18" t="s">
        <v>100</v>
      </c>
      <c r="D9" s="19">
        <v>18.25</v>
      </c>
      <c r="E9" s="12"/>
      <c r="F9" s="20">
        <v>15.5</v>
      </c>
      <c r="G9" s="12"/>
      <c r="H9" s="20">
        <v>16.7</v>
      </c>
      <c r="I9" s="12"/>
      <c r="J9" s="20">
        <f t="shared" si="0"/>
        <v>16.645</v>
      </c>
      <c r="K9" s="21" t="str">
        <f t="shared" si="1"/>
        <v>V</v>
      </c>
      <c r="L9" s="17">
        <v>4</v>
      </c>
      <c r="M9" s="18" t="s">
        <v>99</v>
      </c>
      <c r="N9" s="18" t="s">
        <v>100</v>
      </c>
      <c r="O9" s="20">
        <v>17</v>
      </c>
      <c r="P9" s="12"/>
      <c r="Q9" s="20">
        <v>15</v>
      </c>
      <c r="R9" s="12"/>
      <c r="S9" s="20">
        <v>16</v>
      </c>
      <c r="T9" s="12"/>
      <c r="U9" s="20">
        <f t="shared" si="2"/>
        <v>16</v>
      </c>
      <c r="V9" s="12" t="str">
        <f t="shared" si="3"/>
        <v>V</v>
      </c>
      <c r="W9" s="17">
        <v>4</v>
      </c>
      <c r="X9" s="18" t="s">
        <v>99</v>
      </c>
      <c r="Y9" s="18" t="s">
        <v>100</v>
      </c>
      <c r="Z9" s="24">
        <v>17.149999999999999</v>
      </c>
      <c r="AA9" s="25"/>
      <c r="AB9" s="24">
        <v>18.174999999999997</v>
      </c>
      <c r="AC9" s="25"/>
      <c r="AD9" s="24">
        <f t="shared" si="4"/>
        <v>17.662499999999998</v>
      </c>
      <c r="AE9" s="25" t="str">
        <f t="shared" si="5"/>
        <v>V</v>
      </c>
      <c r="AF9" s="17">
        <v>4</v>
      </c>
      <c r="AG9" s="18" t="s">
        <v>99</v>
      </c>
      <c r="AH9" s="18" t="s">
        <v>100</v>
      </c>
      <c r="AI9" s="20">
        <v>16.579999999999998</v>
      </c>
      <c r="AJ9" s="12"/>
      <c r="AK9" s="19">
        <v>10</v>
      </c>
      <c r="AL9" s="12"/>
      <c r="AM9" s="20">
        <v>13.75</v>
      </c>
      <c r="AN9" s="12"/>
      <c r="AO9" s="20">
        <f t="shared" si="6"/>
        <v>13.682000000000002</v>
      </c>
      <c r="AP9" s="12" t="str">
        <f t="shared" si="7"/>
        <v>V</v>
      </c>
      <c r="AQ9" s="22">
        <v>4</v>
      </c>
      <c r="AR9" s="18" t="s">
        <v>99</v>
      </c>
      <c r="AS9" s="18" t="s">
        <v>100</v>
      </c>
      <c r="AT9" s="20">
        <v>16</v>
      </c>
      <c r="AU9" s="12"/>
      <c r="AV9" s="20">
        <v>17.399999999999999</v>
      </c>
      <c r="AW9" s="12"/>
      <c r="AX9" s="20">
        <f t="shared" si="8"/>
        <v>16.7</v>
      </c>
      <c r="AY9" s="12" t="str">
        <f t="shared" si="9"/>
        <v>V</v>
      </c>
      <c r="AZ9" s="17">
        <v>4</v>
      </c>
      <c r="BA9" s="18" t="s">
        <v>99</v>
      </c>
      <c r="BB9" s="18" t="s">
        <v>100</v>
      </c>
      <c r="BC9" s="20">
        <v>16.5</v>
      </c>
      <c r="BD9" s="12"/>
      <c r="BE9" s="20">
        <v>14</v>
      </c>
      <c r="BF9" s="12"/>
      <c r="BG9" s="20">
        <v>13.95</v>
      </c>
      <c r="BH9" s="12"/>
      <c r="BI9" s="20">
        <f t="shared" si="10"/>
        <v>14.522</v>
      </c>
      <c r="BJ9" s="12" t="str">
        <f t="shared" si="11"/>
        <v>V</v>
      </c>
      <c r="BK9" s="17">
        <v>4</v>
      </c>
      <c r="BL9" s="18" t="s">
        <v>99</v>
      </c>
      <c r="BM9" s="18" t="s">
        <v>100</v>
      </c>
      <c r="BN9" s="20">
        <v>16</v>
      </c>
      <c r="BO9" s="12"/>
      <c r="BP9" s="20">
        <v>16</v>
      </c>
      <c r="BQ9" s="12" t="s">
        <v>44</v>
      </c>
      <c r="BR9" s="22">
        <v>4</v>
      </c>
      <c r="BS9" s="18" t="s">
        <v>99</v>
      </c>
      <c r="BT9" s="18" t="s">
        <v>100</v>
      </c>
      <c r="BU9" s="20">
        <v>13.5</v>
      </c>
      <c r="BV9" s="12"/>
      <c r="BW9" s="20">
        <v>17</v>
      </c>
      <c r="BX9" s="12"/>
      <c r="BY9" s="20">
        <f t="shared" si="12"/>
        <v>16.3</v>
      </c>
      <c r="BZ9" s="12" t="s">
        <v>44</v>
      </c>
      <c r="CA9" s="20">
        <f t="shared" si="13"/>
        <v>15.9389375</v>
      </c>
    </row>
    <row r="10" spans="1:79" ht="11.1" customHeight="1" thickBot="1">
      <c r="A10" s="17">
        <v>5</v>
      </c>
      <c r="B10" s="18" t="s">
        <v>167</v>
      </c>
      <c r="C10" s="18" t="s">
        <v>168</v>
      </c>
      <c r="D10" s="19">
        <v>18</v>
      </c>
      <c r="E10" s="12"/>
      <c r="F10" s="20">
        <v>13.25</v>
      </c>
      <c r="G10" s="12"/>
      <c r="H10" s="20">
        <v>18.3</v>
      </c>
      <c r="I10" s="12"/>
      <c r="J10" s="20">
        <f t="shared" si="0"/>
        <v>16.567500000000003</v>
      </c>
      <c r="K10" s="21" t="str">
        <f t="shared" si="1"/>
        <v>V</v>
      </c>
      <c r="L10" s="22">
        <v>5</v>
      </c>
      <c r="M10" s="18" t="s">
        <v>167</v>
      </c>
      <c r="N10" s="18" t="s">
        <v>168</v>
      </c>
      <c r="O10" s="20">
        <v>19</v>
      </c>
      <c r="P10" s="12"/>
      <c r="Q10" s="20">
        <v>10.75</v>
      </c>
      <c r="R10" s="12"/>
      <c r="S10" s="20">
        <v>17</v>
      </c>
      <c r="T10" s="12"/>
      <c r="U10" s="20">
        <f t="shared" si="2"/>
        <v>15.3</v>
      </c>
      <c r="V10" s="12" t="str">
        <f t="shared" si="3"/>
        <v>V</v>
      </c>
      <c r="W10" s="22">
        <v>5</v>
      </c>
      <c r="X10" s="18" t="s">
        <v>167</v>
      </c>
      <c r="Y10" s="18" t="s">
        <v>168</v>
      </c>
      <c r="Z10" s="24">
        <v>15.524999999999999</v>
      </c>
      <c r="AA10" s="25"/>
      <c r="AB10" s="24">
        <v>16.625</v>
      </c>
      <c r="AC10" s="25"/>
      <c r="AD10" s="24">
        <f t="shared" si="4"/>
        <v>16.074999999999999</v>
      </c>
      <c r="AE10" s="25" t="str">
        <f t="shared" si="5"/>
        <v>V</v>
      </c>
      <c r="AF10" s="22">
        <v>5</v>
      </c>
      <c r="AG10" s="18" t="s">
        <v>167</v>
      </c>
      <c r="AH10" s="18" t="s">
        <v>168</v>
      </c>
      <c r="AI10" s="20">
        <v>13.55</v>
      </c>
      <c r="AJ10" s="12"/>
      <c r="AK10" s="19">
        <v>11</v>
      </c>
      <c r="AL10" s="12"/>
      <c r="AM10" s="20">
        <v>13.6</v>
      </c>
      <c r="AN10" s="12"/>
      <c r="AO10" s="20">
        <f t="shared" si="6"/>
        <v>12.748000000000001</v>
      </c>
      <c r="AP10" s="12" t="str">
        <f t="shared" si="7"/>
        <v>V</v>
      </c>
      <c r="AQ10" s="17">
        <v>5</v>
      </c>
      <c r="AR10" s="18" t="s">
        <v>167</v>
      </c>
      <c r="AS10" s="18" t="s">
        <v>168</v>
      </c>
      <c r="AT10" s="20">
        <v>15.95</v>
      </c>
      <c r="AU10" s="12"/>
      <c r="AV10" s="20">
        <v>16.824999999999999</v>
      </c>
      <c r="AW10" s="12"/>
      <c r="AX10" s="20">
        <f t="shared" si="8"/>
        <v>16.387499999999999</v>
      </c>
      <c r="AY10" s="12" t="str">
        <f t="shared" si="9"/>
        <v>V</v>
      </c>
      <c r="AZ10" s="22">
        <v>5</v>
      </c>
      <c r="BA10" s="18" t="s">
        <v>167</v>
      </c>
      <c r="BB10" s="18" t="s">
        <v>168</v>
      </c>
      <c r="BC10" s="20">
        <v>16.5</v>
      </c>
      <c r="BD10" s="12"/>
      <c r="BE10" s="20">
        <v>17</v>
      </c>
      <c r="BF10" s="12"/>
      <c r="BG10" s="20">
        <v>13.6</v>
      </c>
      <c r="BH10" s="12"/>
      <c r="BI10" s="20">
        <f t="shared" si="10"/>
        <v>14.986000000000001</v>
      </c>
      <c r="BJ10" s="12" t="str">
        <f t="shared" si="11"/>
        <v>V</v>
      </c>
      <c r="BK10" s="22">
        <v>5</v>
      </c>
      <c r="BL10" s="18" t="s">
        <v>167</v>
      </c>
      <c r="BM10" s="18" t="s">
        <v>168</v>
      </c>
      <c r="BN10" s="20">
        <v>17.5</v>
      </c>
      <c r="BO10" s="12"/>
      <c r="BP10" s="20">
        <v>17.5</v>
      </c>
      <c r="BQ10" s="12" t="s">
        <v>44</v>
      </c>
      <c r="BR10" s="17">
        <v>5</v>
      </c>
      <c r="BS10" s="18" t="s">
        <v>167</v>
      </c>
      <c r="BT10" s="18" t="s">
        <v>168</v>
      </c>
      <c r="BU10" s="20">
        <v>17</v>
      </c>
      <c r="BV10" s="12"/>
      <c r="BW10" s="20">
        <v>17</v>
      </c>
      <c r="BX10" s="12"/>
      <c r="BY10" s="20">
        <f t="shared" si="12"/>
        <v>17</v>
      </c>
      <c r="BZ10" s="12" t="s">
        <v>44</v>
      </c>
      <c r="CA10" s="20">
        <f t="shared" si="13"/>
        <v>15.820500000000001</v>
      </c>
    </row>
    <row r="11" spans="1:79" ht="11.1" customHeight="1" thickBot="1">
      <c r="A11" s="17">
        <v>6</v>
      </c>
      <c r="B11" s="18" t="s">
        <v>42</v>
      </c>
      <c r="C11" s="18" t="s">
        <v>43</v>
      </c>
      <c r="D11" s="19">
        <v>17.25</v>
      </c>
      <c r="E11" s="12"/>
      <c r="F11" s="20">
        <v>18.25</v>
      </c>
      <c r="G11" s="12"/>
      <c r="H11" s="20">
        <v>11.5</v>
      </c>
      <c r="I11" s="12"/>
      <c r="J11" s="20">
        <f t="shared" si="0"/>
        <v>14.9925</v>
      </c>
      <c r="K11" s="21" t="str">
        <f t="shared" si="1"/>
        <v>V</v>
      </c>
      <c r="L11" s="17">
        <v>6</v>
      </c>
      <c r="M11" s="18" t="s">
        <v>42</v>
      </c>
      <c r="N11" s="18" t="s">
        <v>43</v>
      </c>
      <c r="O11" s="20">
        <v>18</v>
      </c>
      <c r="P11" s="12"/>
      <c r="Q11" s="20">
        <v>15.5</v>
      </c>
      <c r="R11" s="12"/>
      <c r="S11" s="20">
        <v>17</v>
      </c>
      <c r="T11" s="12"/>
      <c r="U11" s="20">
        <f t="shared" si="2"/>
        <v>16.8</v>
      </c>
      <c r="V11" s="12" t="str">
        <f t="shared" si="3"/>
        <v>V</v>
      </c>
      <c r="W11" s="17">
        <v>6</v>
      </c>
      <c r="X11" s="18" t="s">
        <v>42</v>
      </c>
      <c r="Y11" s="18" t="s">
        <v>43</v>
      </c>
      <c r="Z11" s="24">
        <v>16.375</v>
      </c>
      <c r="AA11" s="25"/>
      <c r="AB11" s="24">
        <v>14.324999999999999</v>
      </c>
      <c r="AC11" s="25"/>
      <c r="AD11" s="24">
        <f t="shared" si="4"/>
        <v>15.35</v>
      </c>
      <c r="AE11" s="25" t="str">
        <f t="shared" si="5"/>
        <v>V</v>
      </c>
      <c r="AF11" s="17">
        <v>6</v>
      </c>
      <c r="AG11" s="18" t="s">
        <v>42</v>
      </c>
      <c r="AH11" s="18" t="s">
        <v>43</v>
      </c>
      <c r="AI11" s="20">
        <v>16</v>
      </c>
      <c r="AJ11" s="12"/>
      <c r="AK11" s="19">
        <v>9.5</v>
      </c>
      <c r="AL11" s="12"/>
      <c r="AM11" s="20">
        <v>14.3</v>
      </c>
      <c r="AN11" s="12"/>
      <c r="AO11" s="20">
        <f t="shared" si="6"/>
        <v>13.444000000000003</v>
      </c>
      <c r="AP11" s="12" t="str">
        <f t="shared" si="7"/>
        <v>V</v>
      </c>
      <c r="AQ11" s="22">
        <v>6</v>
      </c>
      <c r="AR11" s="18" t="s">
        <v>42</v>
      </c>
      <c r="AS11" s="18" t="s">
        <v>43</v>
      </c>
      <c r="AT11" s="20">
        <v>15.55</v>
      </c>
      <c r="AU11" s="12"/>
      <c r="AV11" s="20">
        <v>16.774999999999999</v>
      </c>
      <c r="AW11" s="12"/>
      <c r="AX11" s="20">
        <f t="shared" si="8"/>
        <v>16.162500000000001</v>
      </c>
      <c r="AY11" s="12" t="str">
        <f t="shared" si="9"/>
        <v>V</v>
      </c>
      <c r="AZ11" s="17">
        <v>6</v>
      </c>
      <c r="BA11" s="18" t="s">
        <v>42</v>
      </c>
      <c r="BB11" s="18" t="s">
        <v>43</v>
      </c>
      <c r="BC11" s="20">
        <v>17</v>
      </c>
      <c r="BD11" s="12"/>
      <c r="BE11" s="20">
        <v>15.5</v>
      </c>
      <c r="BF11" s="12"/>
      <c r="BG11" s="20">
        <v>14.2</v>
      </c>
      <c r="BH11" s="12"/>
      <c r="BI11" s="20">
        <f t="shared" si="10"/>
        <v>15.102</v>
      </c>
      <c r="BJ11" s="12" t="str">
        <f t="shared" si="11"/>
        <v>V</v>
      </c>
      <c r="BK11" s="17">
        <v>6</v>
      </c>
      <c r="BL11" s="18" t="s">
        <v>42</v>
      </c>
      <c r="BM11" s="18" t="s">
        <v>43</v>
      </c>
      <c r="BN11" s="20">
        <v>17</v>
      </c>
      <c r="BO11" s="12"/>
      <c r="BP11" s="20">
        <v>17</v>
      </c>
      <c r="BQ11" s="12" t="s">
        <v>44</v>
      </c>
      <c r="BR11" s="22">
        <v>6</v>
      </c>
      <c r="BS11" s="18" t="s">
        <v>42</v>
      </c>
      <c r="BT11" s="18" t="s">
        <v>43</v>
      </c>
      <c r="BU11" s="20">
        <v>16.5</v>
      </c>
      <c r="BV11" s="12"/>
      <c r="BW11" s="20">
        <v>16.5</v>
      </c>
      <c r="BX11" s="12"/>
      <c r="BY11" s="20">
        <f t="shared" si="12"/>
        <v>16.5</v>
      </c>
      <c r="BZ11" s="12" t="s">
        <v>44</v>
      </c>
      <c r="CA11" s="20">
        <f t="shared" si="13"/>
        <v>15.668875</v>
      </c>
    </row>
    <row r="12" spans="1:79" ht="11.1" customHeight="1" thickBot="1">
      <c r="A12" s="17">
        <v>7</v>
      </c>
      <c r="B12" s="18" t="s">
        <v>137</v>
      </c>
      <c r="C12" s="18" t="s">
        <v>138</v>
      </c>
      <c r="D12" s="19">
        <v>12</v>
      </c>
      <c r="E12" s="12"/>
      <c r="F12" s="20">
        <v>12.25</v>
      </c>
      <c r="G12" s="12"/>
      <c r="H12" s="20">
        <v>17.3</v>
      </c>
      <c r="I12" s="12"/>
      <c r="J12" s="20">
        <f t="shared" si="0"/>
        <v>14.467500000000001</v>
      </c>
      <c r="K12" s="21" t="str">
        <f t="shared" si="1"/>
        <v>V</v>
      </c>
      <c r="L12" s="22">
        <v>7</v>
      </c>
      <c r="M12" s="18" t="s">
        <v>137</v>
      </c>
      <c r="N12" s="18" t="s">
        <v>138</v>
      </c>
      <c r="O12" s="20">
        <v>17</v>
      </c>
      <c r="P12" s="12"/>
      <c r="Q12" s="20">
        <v>12</v>
      </c>
      <c r="R12" s="12"/>
      <c r="S12" s="20">
        <v>14</v>
      </c>
      <c r="T12" s="12"/>
      <c r="U12" s="20">
        <f t="shared" si="2"/>
        <v>14.400000000000002</v>
      </c>
      <c r="V12" s="12" t="str">
        <f t="shared" si="3"/>
        <v>V</v>
      </c>
      <c r="W12" s="22">
        <v>7</v>
      </c>
      <c r="X12" s="18" t="s">
        <v>137</v>
      </c>
      <c r="Y12" s="18" t="s">
        <v>138</v>
      </c>
      <c r="Z12" s="24">
        <v>18.3</v>
      </c>
      <c r="AA12" s="25"/>
      <c r="AB12" s="24">
        <v>15.95</v>
      </c>
      <c r="AC12" s="25"/>
      <c r="AD12" s="24">
        <f t="shared" si="4"/>
        <v>17.125</v>
      </c>
      <c r="AE12" s="25" t="str">
        <f t="shared" si="5"/>
        <v>V</v>
      </c>
      <c r="AF12" s="22">
        <v>7</v>
      </c>
      <c r="AG12" s="18" t="s">
        <v>137</v>
      </c>
      <c r="AH12" s="18" t="s">
        <v>138</v>
      </c>
      <c r="AI12" s="20">
        <v>14.23</v>
      </c>
      <c r="AJ12" s="12"/>
      <c r="AK12" s="19">
        <v>8.75</v>
      </c>
      <c r="AL12" s="12">
        <v>8.75</v>
      </c>
      <c r="AM12" s="20">
        <v>12.2</v>
      </c>
      <c r="AN12" s="12"/>
      <c r="AO12" s="20">
        <f t="shared" si="6"/>
        <v>11.908000000000001</v>
      </c>
      <c r="AP12" s="12" t="str">
        <f t="shared" si="7"/>
        <v>VPC</v>
      </c>
      <c r="AQ12" s="17">
        <v>7</v>
      </c>
      <c r="AR12" s="18" t="s">
        <v>137</v>
      </c>
      <c r="AS12" s="18" t="s">
        <v>138</v>
      </c>
      <c r="AT12" s="20">
        <v>17.5</v>
      </c>
      <c r="AU12" s="12"/>
      <c r="AV12" s="20">
        <v>17.675000000000001</v>
      </c>
      <c r="AW12" s="12"/>
      <c r="AX12" s="20">
        <f t="shared" si="8"/>
        <v>17.587499999999999</v>
      </c>
      <c r="AY12" s="12" t="str">
        <f t="shared" si="9"/>
        <v>V</v>
      </c>
      <c r="AZ12" s="22">
        <v>7</v>
      </c>
      <c r="BA12" s="18" t="s">
        <v>137</v>
      </c>
      <c r="BB12" s="18" t="s">
        <v>138</v>
      </c>
      <c r="BC12" s="20">
        <v>16.5</v>
      </c>
      <c r="BD12" s="12"/>
      <c r="BE12" s="20">
        <v>15</v>
      </c>
      <c r="BF12" s="12"/>
      <c r="BG12" s="20">
        <v>13</v>
      </c>
      <c r="BH12" s="12"/>
      <c r="BI12" s="20">
        <f t="shared" si="10"/>
        <v>14.21</v>
      </c>
      <c r="BJ12" s="12" t="str">
        <f t="shared" si="11"/>
        <v>V</v>
      </c>
      <c r="BK12" s="22">
        <v>7</v>
      </c>
      <c r="BL12" s="18" t="s">
        <v>137</v>
      </c>
      <c r="BM12" s="18" t="s">
        <v>138</v>
      </c>
      <c r="BN12" s="20">
        <v>18</v>
      </c>
      <c r="BO12" s="12"/>
      <c r="BP12" s="20">
        <v>18</v>
      </c>
      <c r="BQ12" s="12" t="s">
        <v>44</v>
      </c>
      <c r="BR12" s="17">
        <v>7</v>
      </c>
      <c r="BS12" s="18" t="s">
        <v>137</v>
      </c>
      <c r="BT12" s="18" t="s">
        <v>138</v>
      </c>
      <c r="BU12" s="20">
        <v>16.5</v>
      </c>
      <c r="BV12" s="12"/>
      <c r="BW12" s="20">
        <v>17</v>
      </c>
      <c r="BX12" s="12"/>
      <c r="BY12" s="20">
        <f t="shared" si="12"/>
        <v>16.900000000000002</v>
      </c>
      <c r="BZ12" s="12" t="s">
        <v>44</v>
      </c>
      <c r="CA12" s="20">
        <f t="shared" si="13"/>
        <v>15.574750000000002</v>
      </c>
    </row>
    <row r="13" spans="1:79" ht="11.1" customHeight="1" thickBot="1">
      <c r="A13" s="17">
        <v>8</v>
      </c>
      <c r="B13" s="18" t="s">
        <v>157</v>
      </c>
      <c r="C13" s="18" t="s">
        <v>158</v>
      </c>
      <c r="D13" s="19">
        <v>15.5</v>
      </c>
      <c r="E13" s="12"/>
      <c r="F13" s="20">
        <v>9.5</v>
      </c>
      <c r="G13" s="12"/>
      <c r="H13" s="20">
        <v>17.3</v>
      </c>
      <c r="I13" s="12"/>
      <c r="J13" s="20">
        <f t="shared" si="0"/>
        <v>14.33</v>
      </c>
      <c r="K13" s="21" t="str">
        <f t="shared" si="1"/>
        <v>V</v>
      </c>
      <c r="L13" s="17">
        <v>8</v>
      </c>
      <c r="M13" s="18" t="s">
        <v>157</v>
      </c>
      <c r="N13" s="18" t="s">
        <v>158</v>
      </c>
      <c r="O13" s="20">
        <v>19</v>
      </c>
      <c r="P13" s="12"/>
      <c r="Q13" s="20">
        <v>11.25</v>
      </c>
      <c r="R13" s="12"/>
      <c r="S13" s="20">
        <v>17</v>
      </c>
      <c r="T13" s="12"/>
      <c r="U13" s="20">
        <f t="shared" si="2"/>
        <v>15.500000000000002</v>
      </c>
      <c r="V13" s="12" t="str">
        <f t="shared" si="3"/>
        <v>V</v>
      </c>
      <c r="W13" s="17">
        <v>8</v>
      </c>
      <c r="X13" s="18" t="s">
        <v>157</v>
      </c>
      <c r="Y13" s="18" t="s">
        <v>158</v>
      </c>
      <c r="Z13" s="24">
        <v>16.2</v>
      </c>
      <c r="AA13" s="25"/>
      <c r="AB13" s="24">
        <v>15.774999999999999</v>
      </c>
      <c r="AC13" s="25"/>
      <c r="AD13" s="24">
        <f t="shared" si="4"/>
        <v>15.987499999999999</v>
      </c>
      <c r="AE13" s="25" t="str">
        <f t="shared" si="5"/>
        <v>V</v>
      </c>
      <c r="AF13" s="17">
        <v>8</v>
      </c>
      <c r="AG13" s="18" t="s">
        <v>157</v>
      </c>
      <c r="AH13" s="18" t="s">
        <v>158</v>
      </c>
      <c r="AI13" s="20">
        <v>15.17</v>
      </c>
      <c r="AJ13" s="12"/>
      <c r="AK13" s="19">
        <v>4</v>
      </c>
      <c r="AL13" s="12">
        <v>11.25</v>
      </c>
      <c r="AM13" s="20">
        <v>9.4</v>
      </c>
      <c r="AN13" s="12">
        <v>10</v>
      </c>
      <c r="AO13" s="20">
        <f t="shared" si="6"/>
        <v>12.468000000000002</v>
      </c>
      <c r="AP13" s="12" t="str">
        <f t="shared" si="7"/>
        <v>V</v>
      </c>
      <c r="AQ13" s="22">
        <v>8</v>
      </c>
      <c r="AR13" s="18" t="s">
        <v>157</v>
      </c>
      <c r="AS13" s="18" t="s">
        <v>158</v>
      </c>
      <c r="AT13" s="20">
        <v>17.149999999999999</v>
      </c>
      <c r="AU13" s="12"/>
      <c r="AV13" s="20">
        <v>17.850000000000001</v>
      </c>
      <c r="AW13" s="12"/>
      <c r="AX13" s="20">
        <f t="shared" si="8"/>
        <v>17.5</v>
      </c>
      <c r="AY13" s="12" t="str">
        <f t="shared" si="9"/>
        <v>V</v>
      </c>
      <c r="AZ13" s="17">
        <v>8</v>
      </c>
      <c r="BA13" s="18" t="s">
        <v>157</v>
      </c>
      <c r="BB13" s="18" t="s">
        <v>158</v>
      </c>
      <c r="BC13" s="20">
        <v>16.5</v>
      </c>
      <c r="BD13" s="12"/>
      <c r="BE13" s="20">
        <v>13.5</v>
      </c>
      <c r="BF13" s="12"/>
      <c r="BG13" s="20">
        <v>14.2</v>
      </c>
      <c r="BH13" s="12"/>
      <c r="BI13" s="20">
        <f t="shared" si="10"/>
        <v>14.552</v>
      </c>
      <c r="BJ13" s="12" t="str">
        <f t="shared" si="11"/>
        <v>V</v>
      </c>
      <c r="BK13" s="17">
        <v>8</v>
      </c>
      <c r="BL13" s="18" t="s">
        <v>157</v>
      </c>
      <c r="BM13" s="18" t="s">
        <v>158</v>
      </c>
      <c r="BN13" s="20">
        <v>17</v>
      </c>
      <c r="BO13" s="12"/>
      <c r="BP13" s="20">
        <v>17</v>
      </c>
      <c r="BQ13" s="12" t="s">
        <v>44</v>
      </c>
      <c r="BR13" s="22">
        <v>8</v>
      </c>
      <c r="BS13" s="18" t="s">
        <v>157</v>
      </c>
      <c r="BT13" s="18" t="s">
        <v>158</v>
      </c>
      <c r="BU13" s="20">
        <v>17</v>
      </c>
      <c r="BV13" s="12"/>
      <c r="BW13" s="20">
        <v>17</v>
      </c>
      <c r="BX13" s="12"/>
      <c r="BY13" s="20">
        <f t="shared" si="12"/>
        <v>17</v>
      </c>
      <c r="BZ13" s="12" t="s">
        <v>44</v>
      </c>
      <c r="CA13" s="20">
        <f t="shared" si="13"/>
        <v>15.542187500000001</v>
      </c>
    </row>
    <row r="14" spans="1:79" ht="11.1" customHeight="1" thickBot="1">
      <c r="A14" s="17">
        <v>9</v>
      </c>
      <c r="B14" s="18" t="s">
        <v>79</v>
      </c>
      <c r="C14" s="18" t="s">
        <v>80</v>
      </c>
      <c r="D14" s="19">
        <v>15.25</v>
      </c>
      <c r="E14" s="12"/>
      <c r="F14" s="20">
        <v>16.25</v>
      </c>
      <c r="G14" s="12"/>
      <c r="H14" s="20">
        <v>9.8000000000000007</v>
      </c>
      <c r="I14" s="12"/>
      <c r="J14" s="20">
        <f t="shared" si="0"/>
        <v>13.1275</v>
      </c>
      <c r="K14" s="21" t="str">
        <f t="shared" si="1"/>
        <v>V</v>
      </c>
      <c r="L14" s="22">
        <v>9</v>
      </c>
      <c r="M14" s="18" t="s">
        <v>79</v>
      </c>
      <c r="N14" s="18" t="s">
        <v>80</v>
      </c>
      <c r="O14" s="20">
        <v>16</v>
      </c>
      <c r="P14" s="12"/>
      <c r="Q14" s="20">
        <v>16.25</v>
      </c>
      <c r="R14" s="12"/>
      <c r="S14" s="20">
        <v>17</v>
      </c>
      <c r="T14" s="12"/>
      <c r="U14" s="20">
        <f t="shared" si="2"/>
        <v>16.3</v>
      </c>
      <c r="V14" s="12" t="str">
        <f t="shared" si="3"/>
        <v>V</v>
      </c>
      <c r="W14" s="22">
        <v>9</v>
      </c>
      <c r="X14" s="18" t="s">
        <v>79</v>
      </c>
      <c r="Y14" s="18" t="s">
        <v>80</v>
      </c>
      <c r="Z14" s="24">
        <v>16.549999999999997</v>
      </c>
      <c r="AA14" s="25"/>
      <c r="AB14" s="24">
        <v>15.6</v>
      </c>
      <c r="AC14" s="25"/>
      <c r="AD14" s="24">
        <f t="shared" si="4"/>
        <v>16.074999999999999</v>
      </c>
      <c r="AE14" s="25" t="str">
        <f t="shared" si="5"/>
        <v>V</v>
      </c>
      <c r="AF14" s="22">
        <v>9</v>
      </c>
      <c r="AG14" s="18" t="s">
        <v>79</v>
      </c>
      <c r="AH14" s="18" t="s">
        <v>80</v>
      </c>
      <c r="AI14" s="20">
        <v>16.47</v>
      </c>
      <c r="AJ14" s="12"/>
      <c r="AK14" s="19">
        <v>14</v>
      </c>
      <c r="AL14" s="12"/>
      <c r="AM14" s="20">
        <v>14.45</v>
      </c>
      <c r="AN14" s="12"/>
      <c r="AO14" s="20">
        <f t="shared" si="6"/>
        <v>15.114000000000001</v>
      </c>
      <c r="AP14" s="12" t="str">
        <f t="shared" si="7"/>
        <v>V</v>
      </c>
      <c r="AQ14" s="17">
        <v>9</v>
      </c>
      <c r="AR14" s="18" t="s">
        <v>79</v>
      </c>
      <c r="AS14" s="18" t="s">
        <v>80</v>
      </c>
      <c r="AT14" s="20">
        <v>15.6</v>
      </c>
      <c r="AU14" s="12"/>
      <c r="AV14" s="20">
        <v>14.725</v>
      </c>
      <c r="AW14" s="12"/>
      <c r="AX14" s="20">
        <f t="shared" si="8"/>
        <v>15.1625</v>
      </c>
      <c r="AY14" s="12" t="str">
        <f t="shared" si="9"/>
        <v>V</v>
      </c>
      <c r="AZ14" s="22">
        <v>9</v>
      </c>
      <c r="BA14" s="18" t="s">
        <v>79</v>
      </c>
      <c r="BB14" s="18" t="s">
        <v>80</v>
      </c>
      <c r="BC14" s="20">
        <v>16</v>
      </c>
      <c r="BD14" s="12"/>
      <c r="BE14" s="20">
        <v>16</v>
      </c>
      <c r="BF14" s="12"/>
      <c r="BG14" s="20">
        <v>14.15</v>
      </c>
      <c r="BH14" s="12"/>
      <c r="BI14" s="20">
        <f t="shared" si="10"/>
        <v>14.964000000000002</v>
      </c>
      <c r="BJ14" s="12" t="str">
        <f t="shared" si="11"/>
        <v>V</v>
      </c>
      <c r="BK14" s="22">
        <v>9</v>
      </c>
      <c r="BL14" s="18" t="s">
        <v>79</v>
      </c>
      <c r="BM14" s="18" t="s">
        <v>80</v>
      </c>
      <c r="BN14" s="20">
        <v>17</v>
      </c>
      <c r="BO14" s="12"/>
      <c r="BP14" s="20">
        <v>17</v>
      </c>
      <c r="BQ14" s="12" t="s">
        <v>44</v>
      </c>
      <c r="BR14" s="17">
        <v>9</v>
      </c>
      <c r="BS14" s="18" t="s">
        <v>79</v>
      </c>
      <c r="BT14" s="18" t="s">
        <v>80</v>
      </c>
      <c r="BU14" s="20">
        <v>15</v>
      </c>
      <c r="BV14" s="12"/>
      <c r="BW14" s="20">
        <v>16</v>
      </c>
      <c r="BX14" s="12"/>
      <c r="BY14" s="20">
        <f t="shared" si="12"/>
        <v>15.8</v>
      </c>
      <c r="BZ14" s="12" t="s">
        <v>44</v>
      </c>
      <c r="CA14" s="20">
        <f t="shared" si="13"/>
        <v>15.442874999999999</v>
      </c>
    </row>
    <row r="15" spans="1:79" ht="11.1" customHeight="1" thickBot="1">
      <c r="A15" s="17">
        <v>10</v>
      </c>
      <c r="B15" s="18" t="s">
        <v>83</v>
      </c>
      <c r="C15" s="18" t="s">
        <v>84</v>
      </c>
      <c r="D15" s="19">
        <v>15.25</v>
      </c>
      <c r="E15" s="12"/>
      <c r="F15" s="20">
        <v>14.25</v>
      </c>
      <c r="G15" s="12"/>
      <c r="H15" s="20">
        <v>14.3</v>
      </c>
      <c r="I15" s="12"/>
      <c r="J15" s="20">
        <f t="shared" si="0"/>
        <v>14.492500000000001</v>
      </c>
      <c r="K15" s="21" t="str">
        <f t="shared" si="1"/>
        <v>V</v>
      </c>
      <c r="L15" s="17">
        <v>10</v>
      </c>
      <c r="M15" s="18" t="s">
        <v>83</v>
      </c>
      <c r="N15" s="18" t="s">
        <v>84</v>
      </c>
      <c r="O15" s="20">
        <v>16.5</v>
      </c>
      <c r="P15" s="12"/>
      <c r="Q15" s="20">
        <v>14.25</v>
      </c>
      <c r="R15" s="12"/>
      <c r="S15" s="20">
        <v>17</v>
      </c>
      <c r="T15" s="12"/>
      <c r="U15" s="20">
        <f t="shared" si="2"/>
        <v>15.700000000000001</v>
      </c>
      <c r="V15" s="12" t="str">
        <f t="shared" si="3"/>
        <v>V</v>
      </c>
      <c r="W15" s="17">
        <v>10</v>
      </c>
      <c r="X15" s="18" t="s">
        <v>83</v>
      </c>
      <c r="Y15" s="18" t="s">
        <v>84</v>
      </c>
      <c r="Z15" s="24">
        <v>13.999999999999998</v>
      </c>
      <c r="AA15" s="25"/>
      <c r="AB15" s="24">
        <v>15.549999999999997</v>
      </c>
      <c r="AC15" s="25"/>
      <c r="AD15" s="24">
        <f t="shared" si="4"/>
        <v>14.774999999999999</v>
      </c>
      <c r="AE15" s="25" t="str">
        <f t="shared" si="5"/>
        <v>V</v>
      </c>
      <c r="AF15" s="17">
        <v>10</v>
      </c>
      <c r="AG15" s="18" t="s">
        <v>83</v>
      </c>
      <c r="AH15" s="18" t="s">
        <v>84</v>
      </c>
      <c r="AI15" s="20">
        <v>15.62</v>
      </c>
      <c r="AJ15" s="12"/>
      <c r="AK15" s="19">
        <v>8.5</v>
      </c>
      <c r="AL15" s="12"/>
      <c r="AM15" s="20">
        <v>14.45</v>
      </c>
      <c r="AN15" s="12"/>
      <c r="AO15" s="20">
        <f t="shared" si="6"/>
        <v>13.013999999999999</v>
      </c>
      <c r="AP15" s="12" t="str">
        <f t="shared" si="7"/>
        <v>V</v>
      </c>
      <c r="AQ15" s="22">
        <v>10</v>
      </c>
      <c r="AR15" s="18" t="s">
        <v>83</v>
      </c>
      <c r="AS15" s="18" t="s">
        <v>84</v>
      </c>
      <c r="AT15" s="20">
        <v>17</v>
      </c>
      <c r="AU15" s="12"/>
      <c r="AV15" s="20">
        <v>17.7</v>
      </c>
      <c r="AW15" s="12"/>
      <c r="AX15" s="20">
        <f t="shared" si="8"/>
        <v>17.350000000000001</v>
      </c>
      <c r="AY15" s="12" t="str">
        <f t="shared" si="9"/>
        <v>V</v>
      </c>
      <c r="AZ15" s="17">
        <v>10</v>
      </c>
      <c r="BA15" s="18" t="s">
        <v>83</v>
      </c>
      <c r="BB15" s="18" t="s">
        <v>84</v>
      </c>
      <c r="BC15" s="20">
        <v>17</v>
      </c>
      <c r="BD15" s="12"/>
      <c r="BE15" s="20">
        <v>15</v>
      </c>
      <c r="BF15" s="12"/>
      <c r="BG15" s="20">
        <v>13.1</v>
      </c>
      <c r="BH15" s="12"/>
      <c r="BI15" s="20">
        <f t="shared" si="10"/>
        <v>14.376000000000001</v>
      </c>
      <c r="BJ15" s="12" t="str">
        <f t="shared" si="11"/>
        <v>V</v>
      </c>
      <c r="BK15" s="17">
        <v>10</v>
      </c>
      <c r="BL15" s="18" t="s">
        <v>83</v>
      </c>
      <c r="BM15" s="18" t="s">
        <v>84</v>
      </c>
      <c r="BN15" s="20">
        <v>17</v>
      </c>
      <c r="BO15" s="12"/>
      <c r="BP15" s="20">
        <v>17</v>
      </c>
      <c r="BQ15" s="12" t="s">
        <v>44</v>
      </c>
      <c r="BR15" s="22">
        <v>10</v>
      </c>
      <c r="BS15" s="18" t="s">
        <v>83</v>
      </c>
      <c r="BT15" s="18" t="s">
        <v>84</v>
      </c>
      <c r="BU15" s="20">
        <v>16</v>
      </c>
      <c r="BV15" s="12"/>
      <c r="BW15" s="20">
        <v>16.5</v>
      </c>
      <c r="BX15" s="12"/>
      <c r="BY15" s="20">
        <f t="shared" si="12"/>
        <v>16.400000000000002</v>
      </c>
      <c r="BZ15" s="12" t="s">
        <v>44</v>
      </c>
      <c r="CA15" s="20">
        <f t="shared" si="13"/>
        <v>15.388437500000002</v>
      </c>
    </row>
    <row r="16" spans="1:79" ht="11.1" customHeight="1" thickBot="1">
      <c r="A16" s="17">
        <v>11</v>
      </c>
      <c r="B16" s="18" t="s">
        <v>95</v>
      </c>
      <c r="C16" s="18" t="s">
        <v>96</v>
      </c>
      <c r="D16" s="19">
        <v>17.5</v>
      </c>
      <c r="E16" s="12"/>
      <c r="F16" s="20">
        <v>17.25</v>
      </c>
      <c r="G16" s="12"/>
      <c r="H16" s="20">
        <v>9.8000000000000007</v>
      </c>
      <c r="I16" s="12"/>
      <c r="J16" s="20">
        <f t="shared" si="0"/>
        <v>13.952500000000001</v>
      </c>
      <c r="K16" s="21" t="str">
        <f t="shared" si="1"/>
        <v>V</v>
      </c>
      <c r="L16" s="22">
        <v>11</v>
      </c>
      <c r="M16" s="18" t="s">
        <v>95</v>
      </c>
      <c r="N16" s="18" t="s">
        <v>96</v>
      </c>
      <c r="O16" s="20">
        <v>16.5</v>
      </c>
      <c r="P16" s="12"/>
      <c r="Q16" s="20">
        <v>15.5</v>
      </c>
      <c r="R16" s="12"/>
      <c r="S16" s="20">
        <v>14</v>
      </c>
      <c r="T16" s="12"/>
      <c r="U16" s="20">
        <f t="shared" si="2"/>
        <v>15.600000000000001</v>
      </c>
      <c r="V16" s="12" t="str">
        <f t="shared" si="3"/>
        <v>V</v>
      </c>
      <c r="W16" s="22">
        <v>11</v>
      </c>
      <c r="X16" s="18" t="s">
        <v>95</v>
      </c>
      <c r="Y16" s="18" t="s">
        <v>96</v>
      </c>
      <c r="Z16" s="24">
        <v>15.849999999999998</v>
      </c>
      <c r="AA16" s="25"/>
      <c r="AB16" s="24">
        <v>13.25</v>
      </c>
      <c r="AC16" s="25"/>
      <c r="AD16" s="24">
        <f t="shared" si="4"/>
        <v>14.549999999999999</v>
      </c>
      <c r="AE16" s="25" t="str">
        <f t="shared" si="5"/>
        <v>V</v>
      </c>
      <c r="AF16" s="22">
        <v>11</v>
      </c>
      <c r="AG16" s="18" t="s">
        <v>95</v>
      </c>
      <c r="AH16" s="18" t="s">
        <v>96</v>
      </c>
      <c r="AI16" s="20">
        <v>16.329999999999998</v>
      </c>
      <c r="AJ16" s="12"/>
      <c r="AK16" s="19">
        <v>4</v>
      </c>
      <c r="AL16" s="12">
        <v>7.5</v>
      </c>
      <c r="AM16" s="20">
        <v>12.35</v>
      </c>
      <c r="AN16" s="12"/>
      <c r="AO16" s="20">
        <f t="shared" si="6"/>
        <v>12.39</v>
      </c>
      <c r="AP16" s="12" t="str">
        <f t="shared" si="7"/>
        <v>V</v>
      </c>
      <c r="AQ16" s="17">
        <v>11</v>
      </c>
      <c r="AR16" s="18" t="s">
        <v>95</v>
      </c>
      <c r="AS16" s="18" t="s">
        <v>96</v>
      </c>
      <c r="AT16" s="20">
        <v>17.55</v>
      </c>
      <c r="AU16" s="12"/>
      <c r="AV16" s="20">
        <v>18.95</v>
      </c>
      <c r="AW16" s="12"/>
      <c r="AX16" s="20">
        <f t="shared" si="8"/>
        <v>18.25</v>
      </c>
      <c r="AY16" s="12" t="str">
        <f t="shared" si="9"/>
        <v>V</v>
      </c>
      <c r="AZ16" s="22">
        <v>11</v>
      </c>
      <c r="BA16" s="18" t="s">
        <v>95</v>
      </c>
      <c r="BB16" s="18" t="s">
        <v>96</v>
      </c>
      <c r="BC16" s="20">
        <v>15.75</v>
      </c>
      <c r="BD16" s="12"/>
      <c r="BE16" s="20">
        <v>14.5</v>
      </c>
      <c r="BF16" s="12"/>
      <c r="BG16" s="20">
        <v>14.8</v>
      </c>
      <c r="BH16" s="12"/>
      <c r="BI16" s="20">
        <f t="shared" si="10"/>
        <v>14.943000000000001</v>
      </c>
      <c r="BJ16" s="12" t="str">
        <f t="shared" si="11"/>
        <v>V</v>
      </c>
      <c r="BK16" s="22">
        <v>11</v>
      </c>
      <c r="BL16" s="18" t="s">
        <v>95</v>
      </c>
      <c r="BM16" s="18" t="s">
        <v>96</v>
      </c>
      <c r="BN16" s="20">
        <v>17</v>
      </c>
      <c r="BO16" s="12"/>
      <c r="BP16" s="20">
        <v>17</v>
      </c>
      <c r="BQ16" s="12" t="s">
        <v>44</v>
      </c>
      <c r="BR16" s="17">
        <v>11</v>
      </c>
      <c r="BS16" s="18" t="s">
        <v>95</v>
      </c>
      <c r="BT16" s="18" t="s">
        <v>96</v>
      </c>
      <c r="BU16" s="20">
        <v>14</v>
      </c>
      <c r="BV16" s="12"/>
      <c r="BW16" s="20">
        <v>17</v>
      </c>
      <c r="BX16" s="12"/>
      <c r="BY16" s="20">
        <f t="shared" si="12"/>
        <v>16.400000000000002</v>
      </c>
      <c r="BZ16" s="12" t="s">
        <v>44</v>
      </c>
      <c r="CA16" s="20">
        <f t="shared" si="13"/>
        <v>15.385687500000001</v>
      </c>
    </row>
    <row r="17" spans="1:79" ht="11.1" customHeight="1" thickBot="1">
      <c r="A17" s="17">
        <v>12</v>
      </c>
      <c r="B17" s="18" t="s">
        <v>155</v>
      </c>
      <c r="C17" s="18" t="s">
        <v>156</v>
      </c>
      <c r="D17" s="19">
        <v>14.75</v>
      </c>
      <c r="E17" s="12"/>
      <c r="F17" s="20">
        <v>15.75</v>
      </c>
      <c r="G17" s="12"/>
      <c r="H17" s="20">
        <v>12.6</v>
      </c>
      <c r="I17" s="12"/>
      <c r="J17" s="20">
        <f t="shared" si="0"/>
        <v>14.112500000000001</v>
      </c>
      <c r="K17" s="21" t="str">
        <f t="shared" si="1"/>
        <v>V</v>
      </c>
      <c r="L17" s="17">
        <v>12</v>
      </c>
      <c r="M17" s="18" t="s">
        <v>155</v>
      </c>
      <c r="N17" s="18" t="s">
        <v>156</v>
      </c>
      <c r="O17" s="20">
        <v>19</v>
      </c>
      <c r="P17" s="12"/>
      <c r="Q17" s="20">
        <v>13.25</v>
      </c>
      <c r="R17" s="12"/>
      <c r="S17" s="20">
        <v>12</v>
      </c>
      <c r="T17" s="12"/>
      <c r="U17" s="20">
        <f t="shared" si="2"/>
        <v>15.300000000000002</v>
      </c>
      <c r="V17" s="12" t="str">
        <f t="shared" si="3"/>
        <v>V</v>
      </c>
      <c r="W17" s="17">
        <v>12</v>
      </c>
      <c r="X17" s="18" t="s">
        <v>155</v>
      </c>
      <c r="Y17" s="18" t="s">
        <v>156</v>
      </c>
      <c r="Z17" s="24">
        <v>15.125</v>
      </c>
      <c r="AA17" s="25"/>
      <c r="AB17" s="24">
        <v>15.225</v>
      </c>
      <c r="AC17" s="25"/>
      <c r="AD17" s="24">
        <f t="shared" si="4"/>
        <v>15.175000000000001</v>
      </c>
      <c r="AE17" s="25" t="str">
        <f t="shared" si="5"/>
        <v>V</v>
      </c>
      <c r="AF17" s="17">
        <v>12</v>
      </c>
      <c r="AG17" s="18" t="s">
        <v>155</v>
      </c>
      <c r="AH17" s="18" t="s">
        <v>156</v>
      </c>
      <c r="AI17" s="20">
        <v>15</v>
      </c>
      <c r="AJ17" s="12"/>
      <c r="AK17" s="19">
        <v>11</v>
      </c>
      <c r="AL17" s="12"/>
      <c r="AM17" s="20">
        <v>12.9</v>
      </c>
      <c r="AN17" s="12"/>
      <c r="AO17" s="20">
        <f t="shared" si="6"/>
        <v>13.132</v>
      </c>
      <c r="AP17" s="12" t="str">
        <f t="shared" si="7"/>
        <v>V</v>
      </c>
      <c r="AQ17" s="22">
        <v>12</v>
      </c>
      <c r="AR17" s="18" t="s">
        <v>155</v>
      </c>
      <c r="AS17" s="18" t="s">
        <v>156</v>
      </c>
      <c r="AT17" s="20">
        <v>16.55</v>
      </c>
      <c r="AU17" s="12"/>
      <c r="AV17" s="20">
        <v>17.25</v>
      </c>
      <c r="AW17" s="12"/>
      <c r="AX17" s="20">
        <f t="shared" si="8"/>
        <v>16.899999999999999</v>
      </c>
      <c r="AY17" s="12" t="str">
        <f t="shared" si="9"/>
        <v>V</v>
      </c>
      <c r="AZ17" s="17">
        <v>12</v>
      </c>
      <c r="BA17" s="18" t="s">
        <v>155</v>
      </c>
      <c r="BB17" s="18" t="s">
        <v>156</v>
      </c>
      <c r="BC17" s="20">
        <v>17</v>
      </c>
      <c r="BD17" s="12"/>
      <c r="BE17" s="20">
        <v>14</v>
      </c>
      <c r="BF17" s="12"/>
      <c r="BG17" s="20">
        <v>13.2</v>
      </c>
      <c r="BH17" s="12"/>
      <c r="BI17" s="20">
        <f t="shared" si="10"/>
        <v>14.212</v>
      </c>
      <c r="BJ17" s="12" t="str">
        <f t="shared" si="11"/>
        <v>V</v>
      </c>
      <c r="BK17" s="17">
        <v>12</v>
      </c>
      <c r="BL17" s="18" t="s">
        <v>155</v>
      </c>
      <c r="BM17" s="18" t="s">
        <v>156</v>
      </c>
      <c r="BN17" s="20">
        <v>17</v>
      </c>
      <c r="BO17" s="12"/>
      <c r="BP17" s="20">
        <v>17</v>
      </c>
      <c r="BQ17" s="12" t="s">
        <v>44</v>
      </c>
      <c r="BR17" s="22">
        <v>12</v>
      </c>
      <c r="BS17" s="18" t="s">
        <v>155</v>
      </c>
      <c r="BT17" s="18" t="s">
        <v>156</v>
      </c>
      <c r="BU17" s="20">
        <v>17</v>
      </c>
      <c r="BV17" s="12"/>
      <c r="BW17" s="20">
        <v>17</v>
      </c>
      <c r="BX17" s="12"/>
      <c r="BY17" s="20">
        <f t="shared" si="12"/>
        <v>17</v>
      </c>
      <c r="BZ17" s="12" t="s">
        <v>44</v>
      </c>
      <c r="CA17" s="20">
        <f t="shared" si="13"/>
        <v>15.353937500000001</v>
      </c>
    </row>
    <row r="18" spans="1:79" ht="11.1" customHeight="1" thickBot="1">
      <c r="A18" s="17">
        <v>13</v>
      </c>
      <c r="B18" s="18" t="s">
        <v>85</v>
      </c>
      <c r="C18" s="18" t="s">
        <v>86</v>
      </c>
      <c r="D18" s="19">
        <v>16.5</v>
      </c>
      <c r="E18" s="12"/>
      <c r="F18" s="20">
        <v>16</v>
      </c>
      <c r="G18" s="12"/>
      <c r="H18" s="20">
        <v>12.3</v>
      </c>
      <c r="I18" s="12"/>
      <c r="J18" s="20">
        <f t="shared" si="0"/>
        <v>14.445</v>
      </c>
      <c r="K18" s="21" t="str">
        <f t="shared" si="1"/>
        <v>V</v>
      </c>
      <c r="L18" s="22">
        <v>13</v>
      </c>
      <c r="M18" s="18" t="s">
        <v>85</v>
      </c>
      <c r="N18" s="18" t="s">
        <v>86</v>
      </c>
      <c r="O18" s="20">
        <v>17</v>
      </c>
      <c r="P18" s="12"/>
      <c r="Q18" s="20">
        <v>13.5</v>
      </c>
      <c r="R18" s="12"/>
      <c r="S18" s="20">
        <v>16</v>
      </c>
      <c r="T18" s="12"/>
      <c r="U18" s="20">
        <f t="shared" si="2"/>
        <v>15.400000000000002</v>
      </c>
      <c r="V18" s="12" t="str">
        <f t="shared" si="3"/>
        <v>V</v>
      </c>
      <c r="W18" s="22">
        <v>13</v>
      </c>
      <c r="X18" s="18" t="s">
        <v>85</v>
      </c>
      <c r="Y18" s="18" t="s">
        <v>86</v>
      </c>
      <c r="Z18" s="24">
        <v>16.45</v>
      </c>
      <c r="AA18" s="25"/>
      <c r="AB18" s="24">
        <v>14.674999999999997</v>
      </c>
      <c r="AC18" s="25"/>
      <c r="AD18" s="24">
        <f t="shared" si="4"/>
        <v>15.562499999999998</v>
      </c>
      <c r="AE18" s="25" t="str">
        <f t="shared" si="5"/>
        <v>V</v>
      </c>
      <c r="AF18" s="22">
        <v>13</v>
      </c>
      <c r="AG18" s="18" t="s">
        <v>85</v>
      </c>
      <c r="AH18" s="18" t="s">
        <v>86</v>
      </c>
      <c r="AI18" s="20">
        <v>15.62</v>
      </c>
      <c r="AJ18" s="12"/>
      <c r="AK18" s="19">
        <v>12.5</v>
      </c>
      <c r="AL18" s="12"/>
      <c r="AM18" s="20">
        <v>12.35</v>
      </c>
      <c r="AN18" s="12"/>
      <c r="AO18" s="20">
        <f t="shared" si="6"/>
        <v>13.706000000000001</v>
      </c>
      <c r="AP18" s="12" t="str">
        <f t="shared" si="7"/>
        <v>V</v>
      </c>
      <c r="AQ18" s="17">
        <v>13</v>
      </c>
      <c r="AR18" s="18" t="s">
        <v>85</v>
      </c>
      <c r="AS18" s="18" t="s">
        <v>86</v>
      </c>
      <c r="AT18" s="20">
        <v>14.45</v>
      </c>
      <c r="AU18" s="12"/>
      <c r="AV18" s="20">
        <v>15.15</v>
      </c>
      <c r="AW18" s="12"/>
      <c r="AX18" s="20">
        <f t="shared" si="8"/>
        <v>14.8</v>
      </c>
      <c r="AY18" s="12" t="str">
        <f t="shared" si="9"/>
        <v>V</v>
      </c>
      <c r="AZ18" s="22">
        <v>13</v>
      </c>
      <c r="BA18" s="18" t="s">
        <v>85</v>
      </c>
      <c r="BB18" s="18" t="s">
        <v>86</v>
      </c>
      <c r="BC18" s="20">
        <v>16</v>
      </c>
      <c r="BD18" s="12"/>
      <c r="BE18" s="20">
        <v>17</v>
      </c>
      <c r="BF18" s="12"/>
      <c r="BG18" s="20">
        <v>15.15</v>
      </c>
      <c r="BH18" s="12"/>
      <c r="BI18" s="20">
        <f t="shared" si="10"/>
        <v>15.744000000000002</v>
      </c>
      <c r="BJ18" s="12" t="str">
        <f t="shared" si="11"/>
        <v>V</v>
      </c>
      <c r="BK18" s="22">
        <v>13</v>
      </c>
      <c r="BL18" s="18" t="s">
        <v>85</v>
      </c>
      <c r="BM18" s="18" t="s">
        <v>86</v>
      </c>
      <c r="BN18" s="20">
        <v>16</v>
      </c>
      <c r="BO18" s="12"/>
      <c r="BP18" s="20">
        <v>16</v>
      </c>
      <c r="BQ18" s="12" t="s">
        <v>44</v>
      </c>
      <c r="BR18" s="17">
        <v>13</v>
      </c>
      <c r="BS18" s="18" t="s">
        <v>85</v>
      </c>
      <c r="BT18" s="18" t="s">
        <v>86</v>
      </c>
      <c r="BU18" s="20">
        <v>14</v>
      </c>
      <c r="BV18" s="12"/>
      <c r="BW18" s="20">
        <v>17</v>
      </c>
      <c r="BX18" s="12"/>
      <c r="BY18" s="20">
        <f t="shared" si="12"/>
        <v>16.400000000000002</v>
      </c>
      <c r="BZ18" s="12" t="s">
        <v>44</v>
      </c>
      <c r="CA18" s="20">
        <f t="shared" si="13"/>
        <v>15.257187500000001</v>
      </c>
    </row>
    <row r="19" spans="1:79" ht="11.1" customHeight="1" thickBot="1">
      <c r="A19" s="17">
        <v>14</v>
      </c>
      <c r="B19" s="18" t="s">
        <v>129</v>
      </c>
      <c r="C19" s="18" t="s">
        <v>130</v>
      </c>
      <c r="D19" s="19">
        <v>13</v>
      </c>
      <c r="E19" s="12"/>
      <c r="F19" s="20">
        <v>16.25</v>
      </c>
      <c r="G19" s="12"/>
      <c r="H19" s="20">
        <v>14.7</v>
      </c>
      <c r="I19" s="12"/>
      <c r="J19" s="20">
        <f t="shared" si="0"/>
        <v>14.8375</v>
      </c>
      <c r="K19" s="21" t="str">
        <f t="shared" si="1"/>
        <v>V</v>
      </c>
      <c r="L19" s="17">
        <v>14</v>
      </c>
      <c r="M19" s="18" t="s">
        <v>129</v>
      </c>
      <c r="N19" s="18" t="s">
        <v>130</v>
      </c>
      <c r="O19" s="20">
        <v>17</v>
      </c>
      <c r="P19" s="12"/>
      <c r="Q19" s="20">
        <v>15</v>
      </c>
      <c r="R19" s="12"/>
      <c r="S19" s="20">
        <v>17</v>
      </c>
      <c r="T19" s="12"/>
      <c r="U19" s="20">
        <f t="shared" si="2"/>
        <v>16.200000000000003</v>
      </c>
      <c r="V19" s="12" t="str">
        <f t="shared" si="3"/>
        <v>V</v>
      </c>
      <c r="W19" s="17">
        <v>14</v>
      </c>
      <c r="X19" s="18" t="s">
        <v>129</v>
      </c>
      <c r="Y19" s="18" t="s">
        <v>130</v>
      </c>
      <c r="Z19" s="24">
        <v>15.374999999999998</v>
      </c>
      <c r="AA19" s="25"/>
      <c r="AB19" s="24">
        <v>12.75</v>
      </c>
      <c r="AC19" s="25"/>
      <c r="AD19" s="24">
        <f t="shared" si="4"/>
        <v>14.0625</v>
      </c>
      <c r="AE19" s="25" t="str">
        <f t="shared" si="5"/>
        <v>V</v>
      </c>
      <c r="AF19" s="17">
        <v>14</v>
      </c>
      <c r="AG19" s="18" t="s">
        <v>129</v>
      </c>
      <c r="AH19" s="18" t="s">
        <v>130</v>
      </c>
      <c r="AI19" s="20">
        <v>14.12</v>
      </c>
      <c r="AJ19" s="12"/>
      <c r="AK19" s="19">
        <v>9.5</v>
      </c>
      <c r="AL19" s="12">
        <v>9.5</v>
      </c>
      <c r="AM19" s="20">
        <v>10.45</v>
      </c>
      <c r="AN19" s="12">
        <v>12</v>
      </c>
      <c r="AO19" s="20">
        <f t="shared" si="6"/>
        <v>12.047999999999998</v>
      </c>
      <c r="AP19" s="12" t="str">
        <f t="shared" si="7"/>
        <v>V</v>
      </c>
      <c r="AQ19" s="22">
        <v>14</v>
      </c>
      <c r="AR19" s="18" t="s">
        <v>129</v>
      </c>
      <c r="AS19" s="18" t="s">
        <v>130</v>
      </c>
      <c r="AT19" s="20">
        <v>16.55</v>
      </c>
      <c r="AU19" s="12"/>
      <c r="AV19" s="20">
        <v>17.25</v>
      </c>
      <c r="AW19" s="12"/>
      <c r="AX19" s="20">
        <f t="shared" si="8"/>
        <v>16.899999999999999</v>
      </c>
      <c r="AY19" s="12" t="str">
        <f t="shared" si="9"/>
        <v>V</v>
      </c>
      <c r="AZ19" s="17">
        <v>14</v>
      </c>
      <c r="BA19" s="18" t="s">
        <v>129</v>
      </c>
      <c r="BB19" s="18" t="s">
        <v>130</v>
      </c>
      <c r="BC19" s="20">
        <v>17</v>
      </c>
      <c r="BD19" s="12"/>
      <c r="BE19" s="20">
        <v>17</v>
      </c>
      <c r="BF19" s="12"/>
      <c r="BG19" s="20">
        <v>13.55</v>
      </c>
      <c r="BH19" s="12"/>
      <c r="BI19" s="20">
        <f t="shared" si="10"/>
        <v>15.068000000000001</v>
      </c>
      <c r="BJ19" s="12" t="str">
        <f t="shared" si="11"/>
        <v>V</v>
      </c>
      <c r="BK19" s="17">
        <v>14</v>
      </c>
      <c r="BL19" s="18" t="s">
        <v>129</v>
      </c>
      <c r="BM19" s="18" t="s">
        <v>130</v>
      </c>
      <c r="BN19" s="20">
        <v>16</v>
      </c>
      <c r="BO19" s="12"/>
      <c r="BP19" s="20">
        <v>16</v>
      </c>
      <c r="BQ19" s="12" t="s">
        <v>44</v>
      </c>
      <c r="BR19" s="22">
        <v>14</v>
      </c>
      <c r="BS19" s="18" t="s">
        <v>129</v>
      </c>
      <c r="BT19" s="18" t="s">
        <v>130</v>
      </c>
      <c r="BU19" s="20">
        <v>16.5</v>
      </c>
      <c r="BV19" s="12"/>
      <c r="BW19" s="20">
        <v>17</v>
      </c>
      <c r="BX19" s="12"/>
      <c r="BY19" s="20">
        <f t="shared" si="12"/>
        <v>16.900000000000002</v>
      </c>
      <c r="BZ19" s="12" t="s">
        <v>44</v>
      </c>
      <c r="CA19" s="20">
        <f t="shared" si="13"/>
        <v>15.252000000000001</v>
      </c>
    </row>
    <row r="20" spans="1:79" ht="11.1" customHeight="1" thickBot="1">
      <c r="A20" s="17">
        <v>15</v>
      </c>
      <c r="B20" s="18" t="s">
        <v>109</v>
      </c>
      <c r="C20" s="18" t="s">
        <v>110</v>
      </c>
      <c r="D20" s="19">
        <v>17</v>
      </c>
      <c r="E20" s="12"/>
      <c r="F20" s="20">
        <v>17.75</v>
      </c>
      <c r="G20" s="12"/>
      <c r="H20" s="20">
        <v>10.6</v>
      </c>
      <c r="I20" s="12"/>
      <c r="J20" s="20">
        <f t="shared" si="0"/>
        <v>14.3675</v>
      </c>
      <c r="K20" s="21" t="str">
        <f t="shared" si="1"/>
        <v>V</v>
      </c>
      <c r="L20" s="22">
        <v>15</v>
      </c>
      <c r="M20" s="18" t="s">
        <v>109</v>
      </c>
      <c r="N20" s="18" t="s">
        <v>110</v>
      </c>
      <c r="O20" s="20">
        <v>15.5</v>
      </c>
      <c r="P20" s="12"/>
      <c r="Q20" s="20">
        <v>12.5</v>
      </c>
      <c r="R20" s="12"/>
      <c r="S20" s="20">
        <v>13</v>
      </c>
      <c r="T20" s="12"/>
      <c r="U20" s="20">
        <f t="shared" si="2"/>
        <v>13.799999999999999</v>
      </c>
      <c r="V20" s="12" t="str">
        <f t="shared" si="3"/>
        <v>V</v>
      </c>
      <c r="W20" s="22">
        <v>15</v>
      </c>
      <c r="X20" s="18" t="s">
        <v>109</v>
      </c>
      <c r="Y20" s="18" t="s">
        <v>110</v>
      </c>
      <c r="Z20" s="24">
        <v>15.75</v>
      </c>
      <c r="AA20" s="25"/>
      <c r="AB20" s="24">
        <v>14.324999999999999</v>
      </c>
      <c r="AC20" s="25"/>
      <c r="AD20" s="24">
        <f t="shared" si="4"/>
        <v>15.0375</v>
      </c>
      <c r="AE20" s="25" t="str">
        <f t="shared" si="5"/>
        <v>V</v>
      </c>
      <c r="AF20" s="22">
        <v>15</v>
      </c>
      <c r="AG20" s="18" t="s">
        <v>109</v>
      </c>
      <c r="AH20" s="18" t="s">
        <v>110</v>
      </c>
      <c r="AI20" s="20">
        <v>15.7</v>
      </c>
      <c r="AJ20" s="12"/>
      <c r="AK20" s="19">
        <v>10.5</v>
      </c>
      <c r="AL20" s="12"/>
      <c r="AM20" s="20">
        <v>12.9</v>
      </c>
      <c r="AN20" s="12"/>
      <c r="AO20" s="20">
        <f t="shared" si="6"/>
        <v>13.252000000000001</v>
      </c>
      <c r="AP20" s="12" t="str">
        <f t="shared" si="7"/>
        <v>V</v>
      </c>
      <c r="AQ20" s="17">
        <v>15</v>
      </c>
      <c r="AR20" s="18" t="s">
        <v>109</v>
      </c>
      <c r="AS20" s="18" t="s">
        <v>110</v>
      </c>
      <c r="AT20" s="20">
        <v>15.05</v>
      </c>
      <c r="AU20" s="12"/>
      <c r="AV20" s="20">
        <v>16.8</v>
      </c>
      <c r="AW20" s="12"/>
      <c r="AX20" s="20">
        <f t="shared" si="8"/>
        <v>15.925000000000001</v>
      </c>
      <c r="AY20" s="12" t="str">
        <f t="shared" si="9"/>
        <v>V</v>
      </c>
      <c r="AZ20" s="22">
        <v>15</v>
      </c>
      <c r="BA20" s="18" t="s">
        <v>109</v>
      </c>
      <c r="BB20" s="18" t="s">
        <v>110</v>
      </c>
      <c r="BC20" s="20">
        <v>15</v>
      </c>
      <c r="BD20" s="12"/>
      <c r="BE20" s="20">
        <v>16</v>
      </c>
      <c r="BF20" s="12"/>
      <c r="BG20" s="20">
        <v>16.05</v>
      </c>
      <c r="BH20" s="12"/>
      <c r="BI20" s="20">
        <f t="shared" si="10"/>
        <v>15.808000000000002</v>
      </c>
      <c r="BJ20" s="12" t="str">
        <f t="shared" si="11"/>
        <v>V</v>
      </c>
      <c r="BK20" s="22">
        <v>15</v>
      </c>
      <c r="BL20" s="18" t="s">
        <v>109</v>
      </c>
      <c r="BM20" s="18" t="s">
        <v>110</v>
      </c>
      <c r="BN20" s="20">
        <v>17</v>
      </c>
      <c r="BO20" s="12"/>
      <c r="BP20" s="20">
        <v>17</v>
      </c>
      <c r="BQ20" s="12" t="s">
        <v>44</v>
      </c>
      <c r="BR20" s="17">
        <v>15</v>
      </c>
      <c r="BS20" s="18" t="s">
        <v>109</v>
      </c>
      <c r="BT20" s="18" t="s">
        <v>110</v>
      </c>
      <c r="BU20" s="20">
        <v>14.5</v>
      </c>
      <c r="BV20" s="12"/>
      <c r="BW20" s="20">
        <v>17</v>
      </c>
      <c r="BX20" s="12"/>
      <c r="BY20" s="20">
        <f t="shared" si="12"/>
        <v>16.5</v>
      </c>
      <c r="BZ20" s="12" t="s">
        <v>44</v>
      </c>
      <c r="CA20" s="20">
        <f t="shared" si="13"/>
        <v>15.211250000000001</v>
      </c>
    </row>
    <row r="21" spans="1:79" ht="11.1" customHeight="1" thickBot="1">
      <c r="A21" s="17">
        <v>16</v>
      </c>
      <c r="B21" s="18" t="s">
        <v>73</v>
      </c>
      <c r="C21" s="18" t="s">
        <v>74</v>
      </c>
      <c r="D21" s="19">
        <v>16.25</v>
      </c>
      <c r="E21" s="12"/>
      <c r="F21" s="20">
        <v>15</v>
      </c>
      <c r="G21" s="12"/>
      <c r="H21" s="20">
        <v>9.5</v>
      </c>
      <c r="I21" s="12"/>
      <c r="J21" s="20">
        <f t="shared" si="0"/>
        <v>12.8</v>
      </c>
      <c r="K21" s="21" t="str">
        <f t="shared" si="1"/>
        <v>V</v>
      </c>
      <c r="L21" s="17">
        <v>16</v>
      </c>
      <c r="M21" s="18" t="s">
        <v>73</v>
      </c>
      <c r="N21" s="18" t="s">
        <v>74</v>
      </c>
      <c r="O21" s="20">
        <v>18</v>
      </c>
      <c r="P21" s="12"/>
      <c r="Q21" s="20">
        <v>13.25</v>
      </c>
      <c r="R21" s="12"/>
      <c r="S21" s="20">
        <v>17</v>
      </c>
      <c r="T21" s="12"/>
      <c r="U21" s="20">
        <f t="shared" si="2"/>
        <v>15.9</v>
      </c>
      <c r="V21" s="12" t="str">
        <f t="shared" si="3"/>
        <v>V</v>
      </c>
      <c r="W21" s="17">
        <v>16</v>
      </c>
      <c r="X21" s="18" t="s">
        <v>73</v>
      </c>
      <c r="Y21" s="18" t="s">
        <v>74</v>
      </c>
      <c r="Z21" s="24">
        <v>14.25</v>
      </c>
      <c r="AA21" s="25"/>
      <c r="AB21" s="24">
        <v>15.074999999999999</v>
      </c>
      <c r="AC21" s="25"/>
      <c r="AD21" s="24">
        <f t="shared" si="4"/>
        <v>14.6625</v>
      </c>
      <c r="AE21" s="25" t="str">
        <f t="shared" si="5"/>
        <v>V</v>
      </c>
      <c r="AF21" s="17">
        <v>16</v>
      </c>
      <c r="AG21" s="18" t="s">
        <v>73</v>
      </c>
      <c r="AH21" s="18" t="s">
        <v>74</v>
      </c>
      <c r="AI21" s="20">
        <v>16.100000000000001</v>
      </c>
      <c r="AJ21" s="12"/>
      <c r="AK21" s="19">
        <v>9.5</v>
      </c>
      <c r="AL21" s="12"/>
      <c r="AM21" s="20">
        <v>10.8</v>
      </c>
      <c r="AN21" s="12"/>
      <c r="AO21" s="20">
        <f t="shared" si="6"/>
        <v>12.504000000000001</v>
      </c>
      <c r="AP21" s="12" t="str">
        <f t="shared" si="7"/>
        <v>V</v>
      </c>
      <c r="AQ21" s="22">
        <v>16</v>
      </c>
      <c r="AR21" s="18" t="s">
        <v>73</v>
      </c>
      <c r="AS21" s="18" t="s">
        <v>74</v>
      </c>
      <c r="AT21" s="20">
        <v>16.899999999999999</v>
      </c>
      <c r="AU21" s="12"/>
      <c r="AV21" s="20">
        <v>17.25</v>
      </c>
      <c r="AW21" s="12"/>
      <c r="AX21" s="20">
        <f t="shared" si="8"/>
        <v>17.074999999999999</v>
      </c>
      <c r="AY21" s="12" t="str">
        <f t="shared" si="9"/>
        <v>V</v>
      </c>
      <c r="AZ21" s="17">
        <v>16</v>
      </c>
      <c r="BA21" s="18" t="s">
        <v>73</v>
      </c>
      <c r="BB21" s="18" t="s">
        <v>74</v>
      </c>
      <c r="BC21" s="20">
        <v>16.5</v>
      </c>
      <c r="BD21" s="12"/>
      <c r="BE21" s="20">
        <v>16</v>
      </c>
      <c r="BF21" s="12"/>
      <c r="BG21" s="20">
        <v>14.5</v>
      </c>
      <c r="BH21" s="12"/>
      <c r="BI21" s="20">
        <f t="shared" si="10"/>
        <v>15.270000000000001</v>
      </c>
      <c r="BJ21" s="12" t="str">
        <f t="shared" si="11"/>
        <v>V</v>
      </c>
      <c r="BK21" s="17">
        <v>16</v>
      </c>
      <c r="BL21" s="18" t="s">
        <v>73</v>
      </c>
      <c r="BM21" s="18" t="s">
        <v>74</v>
      </c>
      <c r="BN21" s="20">
        <v>16.5</v>
      </c>
      <c r="BO21" s="12"/>
      <c r="BP21" s="20">
        <v>16.5</v>
      </c>
      <c r="BQ21" s="12" t="s">
        <v>44</v>
      </c>
      <c r="BR21" s="22">
        <v>16</v>
      </c>
      <c r="BS21" s="18" t="s">
        <v>73</v>
      </c>
      <c r="BT21" s="18" t="s">
        <v>74</v>
      </c>
      <c r="BU21" s="20">
        <v>16</v>
      </c>
      <c r="BV21" s="12"/>
      <c r="BW21" s="20">
        <v>16.5</v>
      </c>
      <c r="BX21" s="12"/>
      <c r="BY21" s="20">
        <f t="shared" si="12"/>
        <v>16.400000000000002</v>
      </c>
      <c r="BZ21" s="12" t="s">
        <v>44</v>
      </c>
      <c r="CA21" s="20">
        <f t="shared" si="13"/>
        <v>15.138937500000001</v>
      </c>
    </row>
    <row r="22" spans="1:79" ht="11.1" customHeight="1" thickBot="1">
      <c r="A22" s="17">
        <v>17</v>
      </c>
      <c r="B22" s="18" t="s">
        <v>111</v>
      </c>
      <c r="C22" s="18" t="s">
        <v>112</v>
      </c>
      <c r="D22" s="19">
        <v>16.25</v>
      </c>
      <c r="E22" s="12"/>
      <c r="F22" s="20">
        <v>18.75</v>
      </c>
      <c r="G22" s="12"/>
      <c r="H22" s="20">
        <v>13</v>
      </c>
      <c r="I22" s="12"/>
      <c r="J22" s="20">
        <f t="shared" si="0"/>
        <v>15.612500000000001</v>
      </c>
      <c r="K22" s="21" t="str">
        <f t="shared" si="1"/>
        <v>V</v>
      </c>
      <c r="L22" s="22">
        <v>17</v>
      </c>
      <c r="M22" s="18" t="s">
        <v>111</v>
      </c>
      <c r="N22" s="18" t="s">
        <v>112</v>
      </c>
      <c r="O22" s="20">
        <v>16</v>
      </c>
      <c r="P22" s="12"/>
      <c r="Q22" s="20">
        <v>16.5</v>
      </c>
      <c r="R22" s="12"/>
      <c r="S22" s="20">
        <v>13</v>
      </c>
      <c r="T22" s="12"/>
      <c r="U22" s="20">
        <f t="shared" si="2"/>
        <v>15.6</v>
      </c>
      <c r="V22" s="12" t="str">
        <f t="shared" si="3"/>
        <v>V</v>
      </c>
      <c r="W22" s="22">
        <v>17</v>
      </c>
      <c r="X22" s="18" t="s">
        <v>111</v>
      </c>
      <c r="Y22" s="18" t="s">
        <v>112</v>
      </c>
      <c r="Z22" s="24">
        <v>14.724999999999998</v>
      </c>
      <c r="AA22" s="25"/>
      <c r="AB22" s="24">
        <v>13.324999999999999</v>
      </c>
      <c r="AC22" s="25"/>
      <c r="AD22" s="24">
        <f t="shared" si="4"/>
        <v>14.024999999999999</v>
      </c>
      <c r="AE22" s="25" t="str">
        <f t="shared" si="5"/>
        <v>V</v>
      </c>
      <c r="AF22" s="22">
        <v>17</v>
      </c>
      <c r="AG22" s="18" t="s">
        <v>111</v>
      </c>
      <c r="AH22" s="18" t="s">
        <v>112</v>
      </c>
      <c r="AI22" s="20">
        <v>14.77</v>
      </c>
      <c r="AJ22" s="12"/>
      <c r="AK22" s="19">
        <v>10.5</v>
      </c>
      <c r="AL22" s="12"/>
      <c r="AM22" s="20">
        <v>10.8</v>
      </c>
      <c r="AN22" s="12"/>
      <c r="AO22" s="20">
        <f t="shared" si="6"/>
        <v>12.292000000000002</v>
      </c>
      <c r="AP22" s="12" t="str">
        <f t="shared" si="7"/>
        <v>V</v>
      </c>
      <c r="AQ22" s="17">
        <v>17</v>
      </c>
      <c r="AR22" s="18" t="s">
        <v>111</v>
      </c>
      <c r="AS22" s="18" t="s">
        <v>112</v>
      </c>
      <c r="AT22" s="20">
        <v>14.65</v>
      </c>
      <c r="AU22" s="12"/>
      <c r="AV22" s="20">
        <v>16.225000000000001</v>
      </c>
      <c r="AW22" s="12"/>
      <c r="AX22" s="20">
        <f t="shared" si="8"/>
        <v>15.4375</v>
      </c>
      <c r="AY22" s="12" t="str">
        <f t="shared" si="9"/>
        <v>V</v>
      </c>
      <c r="AZ22" s="22">
        <v>17</v>
      </c>
      <c r="BA22" s="18" t="s">
        <v>111</v>
      </c>
      <c r="BB22" s="18" t="s">
        <v>112</v>
      </c>
      <c r="BC22" s="20">
        <v>15</v>
      </c>
      <c r="BD22" s="12"/>
      <c r="BE22" s="20">
        <v>14.5</v>
      </c>
      <c r="BF22" s="12"/>
      <c r="BG22" s="20">
        <v>15.25</v>
      </c>
      <c r="BH22" s="12"/>
      <c r="BI22" s="20">
        <f t="shared" si="10"/>
        <v>15.030000000000001</v>
      </c>
      <c r="BJ22" s="12" t="str">
        <f t="shared" si="11"/>
        <v>V</v>
      </c>
      <c r="BK22" s="22">
        <v>17</v>
      </c>
      <c r="BL22" s="18" t="s">
        <v>111</v>
      </c>
      <c r="BM22" s="18" t="s">
        <v>112</v>
      </c>
      <c r="BN22" s="20">
        <v>17</v>
      </c>
      <c r="BO22" s="12"/>
      <c r="BP22" s="20">
        <v>17</v>
      </c>
      <c r="BQ22" s="12" t="s">
        <v>44</v>
      </c>
      <c r="BR22" s="17">
        <v>17</v>
      </c>
      <c r="BS22" s="18" t="s">
        <v>111</v>
      </c>
      <c r="BT22" s="18" t="s">
        <v>112</v>
      </c>
      <c r="BU22" s="20">
        <v>14</v>
      </c>
      <c r="BV22" s="12"/>
      <c r="BW22" s="20">
        <v>16.5</v>
      </c>
      <c r="BX22" s="12"/>
      <c r="BY22" s="20">
        <f t="shared" si="12"/>
        <v>16</v>
      </c>
      <c r="BZ22" s="12" t="s">
        <v>44</v>
      </c>
      <c r="CA22" s="20">
        <f t="shared" si="13"/>
        <v>15.124625</v>
      </c>
    </row>
    <row r="23" spans="1:79" ht="11.1" customHeight="1" thickBot="1">
      <c r="A23" s="17">
        <v>18</v>
      </c>
      <c r="B23" s="18" t="s">
        <v>123</v>
      </c>
      <c r="C23" s="18" t="s">
        <v>124</v>
      </c>
      <c r="D23" s="19">
        <v>16.25</v>
      </c>
      <c r="E23" s="12"/>
      <c r="F23" s="20">
        <v>14.5</v>
      </c>
      <c r="G23" s="12"/>
      <c r="H23" s="20">
        <v>11.2</v>
      </c>
      <c r="I23" s="12"/>
      <c r="J23" s="20">
        <f t="shared" si="0"/>
        <v>13.399999999999999</v>
      </c>
      <c r="K23" s="21" t="str">
        <f t="shared" si="1"/>
        <v>V</v>
      </c>
      <c r="L23" s="17">
        <v>18</v>
      </c>
      <c r="M23" s="18" t="s">
        <v>123</v>
      </c>
      <c r="N23" s="18" t="s">
        <v>124</v>
      </c>
      <c r="O23" s="20">
        <v>16.5</v>
      </c>
      <c r="P23" s="12"/>
      <c r="Q23" s="20">
        <v>14.25</v>
      </c>
      <c r="R23" s="12"/>
      <c r="S23" s="20">
        <v>13</v>
      </c>
      <c r="T23" s="12"/>
      <c r="U23" s="20">
        <f t="shared" si="2"/>
        <v>14.9</v>
      </c>
      <c r="V23" s="12" t="str">
        <f t="shared" si="3"/>
        <v>V</v>
      </c>
      <c r="W23" s="17">
        <v>18</v>
      </c>
      <c r="X23" s="18" t="s">
        <v>123</v>
      </c>
      <c r="Y23" s="18" t="s">
        <v>124</v>
      </c>
      <c r="Z23" s="24">
        <v>14.674999999999999</v>
      </c>
      <c r="AA23" s="25"/>
      <c r="AB23" s="24">
        <v>13.799999999999999</v>
      </c>
      <c r="AC23" s="25"/>
      <c r="AD23" s="24">
        <f t="shared" si="4"/>
        <v>14.237499999999999</v>
      </c>
      <c r="AE23" s="25" t="str">
        <f t="shared" si="5"/>
        <v>V</v>
      </c>
      <c r="AF23" s="17">
        <v>18</v>
      </c>
      <c r="AG23" s="18" t="s">
        <v>123</v>
      </c>
      <c r="AH23" s="18" t="s">
        <v>124</v>
      </c>
      <c r="AI23" s="20">
        <v>15.4</v>
      </c>
      <c r="AJ23" s="12"/>
      <c r="AK23" s="19">
        <v>7.5</v>
      </c>
      <c r="AL23" s="12">
        <v>11.5</v>
      </c>
      <c r="AM23" s="20">
        <v>10.8</v>
      </c>
      <c r="AN23" s="12">
        <v>12</v>
      </c>
      <c r="AO23" s="20">
        <f t="shared" si="6"/>
        <v>13.2</v>
      </c>
      <c r="AP23" s="12" t="str">
        <f t="shared" si="7"/>
        <v>V</v>
      </c>
      <c r="AQ23" s="22">
        <v>18</v>
      </c>
      <c r="AR23" s="18" t="s">
        <v>123</v>
      </c>
      <c r="AS23" s="18" t="s">
        <v>124</v>
      </c>
      <c r="AT23" s="20">
        <v>15.3</v>
      </c>
      <c r="AU23" s="12"/>
      <c r="AV23" s="20">
        <v>16</v>
      </c>
      <c r="AW23" s="12"/>
      <c r="AX23" s="20">
        <f t="shared" si="8"/>
        <v>15.65</v>
      </c>
      <c r="AY23" s="12" t="str">
        <f t="shared" si="9"/>
        <v>V</v>
      </c>
      <c r="AZ23" s="17">
        <v>18</v>
      </c>
      <c r="BA23" s="18" t="s">
        <v>123</v>
      </c>
      <c r="BB23" s="18" t="s">
        <v>124</v>
      </c>
      <c r="BC23" s="20">
        <v>16.5</v>
      </c>
      <c r="BD23" s="12"/>
      <c r="BE23" s="20">
        <v>15</v>
      </c>
      <c r="BF23" s="12"/>
      <c r="BG23" s="20">
        <v>14.2</v>
      </c>
      <c r="BH23" s="12"/>
      <c r="BI23" s="20">
        <f t="shared" si="10"/>
        <v>14.882</v>
      </c>
      <c r="BJ23" s="12" t="str">
        <f t="shared" si="11"/>
        <v>V</v>
      </c>
      <c r="BK23" s="17">
        <v>18</v>
      </c>
      <c r="BL23" s="18" t="s">
        <v>123</v>
      </c>
      <c r="BM23" s="18" t="s">
        <v>124</v>
      </c>
      <c r="BN23" s="20">
        <v>17</v>
      </c>
      <c r="BO23" s="12"/>
      <c r="BP23" s="20">
        <v>17</v>
      </c>
      <c r="BQ23" s="12" t="s">
        <v>44</v>
      </c>
      <c r="BR23" s="22">
        <v>18</v>
      </c>
      <c r="BS23" s="18" t="s">
        <v>123</v>
      </c>
      <c r="BT23" s="18" t="s">
        <v>124</v>
      </c>
      <c r="BU23" s="20">
        <v>16.5</v>
      </c>
      <c r="BV23" s="12"/>
      <c r="BW23" s="20">
        <v>16.5</v>
      </c>
      <c r="BX23" s="12"/>
      <c r="BY23" s="20">
        <f t="shared" si="12"/>
        <v>16.5</v>
      </c>
      <c r="BZ23" s="12" t="s">
        <v>44</v>
      </c>
      <c r="CA23" s="20">
        <f t="shared" si="13"/>
        <v>14.971187500000001</v>
      </c>
    </row>
    <row r="24" spans="1:79" ht="11.1" customHeight="1" thickBot="1">
      <c r="A24" s="17">
        <v>19</v>
      </c>
      <c r="B24" s="18" t="s">
        <v>133</v>
      </c>
      <c r="C24" s="18" t="s">
        <v>134</v>
      </c>
      <c r="D24" s="19">
        <v>16</v>
      </c>
      <c r="E24" s="12"/>
      <c r="F24" s="20">
        <v>13</v>
      </c>
      <c r="G24" s="12"/>
      <c r="H24" s="20">
        <v>9.1999999999999993</v>
      </c>
      <c r="I24" s="12">
        <v>0</v>
      </c>
      <c r="J24" s="20">
        <f t="shared" si="0"/>
        <v>11.95</v>
      </c>
      <c r="K24" s="21" t="str">
        <f t="shared" si="1"/>
        <v>VPC</v>
      </c>
      <c r="L24" s="22">
        <v>19</v>
      </c>
      <c r="M24" s="18" t="s">
        <v>133</v>
      </c>
      <c r="N24" s="18" t="s">
        <v>134</v>
      </c>
      <c r="O24" s="20">
        <v>17.5</v>
      </c>
      <c r="P24" s="12"/>
      <c r="Q24" s="20">
        <v>13.5</v>
      </c>
      <c r="R24" s="12"/>
      <c r="S24" s="20">
        <v>16</v>
      </c>
      <c r="T24" s="12"/>
      <c r="U24" s="20">
        <f t="shared" si="2"/>
        <v>15.600000000000001</v>
      </c>
      <c r="V24" s="12" t="str">
        <f t="shared" si="3"/>
        <v>V</v>
      </c>
      <c r="W24" s="22">
        <v>19</v>
      </c>
      <c r="X24" s="18" t="s">
        <v>133</v>
      </c>
      <c r="Y24" s="18" t="s">
        <v>134</v>
      </c>
      <c r="Z24" s="24">
        <v>15.5</v>
      </c>
      <c r="AA24" s="25"/>
      <c r="AB24" s="24">
        <v>13.324999999999999</v>
      </c>
      <c r="AC24" s="25"/>
      <c r="AD24" s="24">
        <f t="shared" si="4"/>
        <v>14.4125</v>
      </c>
      <c r="AE24" s="25" t="str">
        <f t="shared" si="5"/>
        <v>V</v>
      </c>
      <c r="AF24" s="22">
        <v>19</v>
      </c>
      <c r="AG24" s="18" t="s">
        <v>133</v>
      </c>
      <c r="AH24" s="18" t="s">
        <v>134</v>
      </c>
      <c r="AI24" s="20">
        <v>15.53</v>
      </c>
      <c r="AJ24" s="12"/>
      <c r="AK24" s="19">
        <v>5</v>
      </c>
      <c r="AL24" s="12">
        <v>12</v>
      </c>
      <c r="AM24" s="20">
        <v>11.5</v>
      </c>
      <c r="AN24" s="12">
        <v>12</v>
      </c>
      <c r="AO24" s="20">
        <f t="shared" si="6"/>
        <v>13.411999999999999</v>
      </c>
      <c r="AP24" s="12" t="str">
        <f t="shared" si="7"/>
        <v>V</v>
      </c>
      <c r="AQ24" s="17">
        <v>19</v>
      </c>
      <c r="AR24" s="18" t="s">
        <v>133</v>
      </c>
      <c r="AS24" s="18" t="s">
        <v>134</v>
      </c>
      <c r="AT24" s="20">
        <v>15.2</v>
      </c>
      <c r="AU24" s="12"/>
      <c r="AV24" s="20">
        <v>15.2</v>
      </c>
      <c r="AW24" s="12"/>
      <c r="AX24" s="20">
        <f t="shared" si="8"/>
        <v>15.2</v>
      </c>
      <c r="AY24" s="12" t="str">
        <f t="shared" si="9"/>
        <v>V</v>
      </c>
      <c r="AZ24" s="22">
        <v>19</v>
      </c>
      <c r="BA24" s="18" t="s">
        <v>133</v>
      </c>
      <c r="BB24" s="18" t="s">
        <v>134</v>
      </c>
      <c r="BC24" s="20">
        <v>16</v>
      </c>
      <c r="BD24" s="12"/>
      <c r="BE24" s="20">
        <v>15</v>
      </c>
      <c r="BF24" s="12"/>
      <c r="BG24" s="20">
        <v>15.75</v>
      </c>
      <c r="BH24" s="12"/>
      <c r="BI24" s="20">
        <f t="shared" si="10"/>
        <v>15.64</v>
      </c>
      <c r="BJ24" s="12" t="str">
        <f t="shared" si="11"/>
        <v>V</v>
      </c>
      <c r="BK24" s="22">
        <v>19</v>
      </c>
      <c r="BL24" s="18" t="s">
        <v>133</v>
      </c>
      <c r="BM24" s="18" t="s">
        <v>134</v>
      </c>
      <c r="BN24" s="20">
        <v>16.5</v>
      </c>
      <c r="BO24" s="12"/>
      <c r="BP24" s="20">
        <v>16.5</v>
      </c>
      <c r="BQ24" s="12" t="s">
        <v>44</v>
      </c>
      <c r="BR24" s="17">
        <v>19</v>
      </c>
      <c r="BS24" s="18" t="s">
        <v>133</v>
      </c>
      <c r="BT24" s="18" t="s">
        <v>134</v>
      </c>
      <c r="BU24" s="20">
        <v>17</v>
      </c>
      <c r="BV24" s="12"/>
      <c r="BW24" s="20">
        <v>17</v>
      </c>
      <c r="BX24" s="12"/>
      <c r="BY24" s="20">
        <f t="shared" si="12"/>
        <v>17</v>
      </c>
      <c r="BZ24" s="12" t="s">
        <v>44</v>
      </c>
      <c r="CA24" s="20">
        <f t="shared" si="13"/>
        <v>14.9643125</v>
      </c>
    </row>
    <row r="25" spans="1:79" ht="11.1" customHeight="1" thickBot="1">
      <c r="A25" s="17">
        <v>20</v>
      </c>
      <c r="B25" s="18" t="s">
        <v>113</v>
      </c>
      <c r="C25" s="18" t="s">
        <v>114</v>
      </c>
      <c r="D25" s="19">
        <v>16.5</v>
      </c>
      <c r="E25" s="12"/>
      <c r="F25" s="20">
        <v>13.25</v>
      </c>
      <c r="G25" s="12"/>
      <c r="H25" s="20">
        <v>10.6</v>
      </c>
      <c r="I25" s="12"/>
      <c r="J25" s="20">
        <f t="shared" si="0"/>
        <v>12.772500000000001</v>
      </c>
      <c r="K25" s="21" t="str">
        <f t="shared" si="1"/>
        <v>V</v>
      </c>
      <c r="L25" s="17">
        <v>20</v>
      </c>
      <c r="M25" s="18" t="s">
        <v>113</v>
      </c>
      <c r="N25" s="18" t="s">
        <v>114</v>
      </c>
      <c r="O25" s="20">
        <v>19</v>
      </c>
      <c r="P25" s="12"/>
      <c r="Q25" s="20">
        <v>11.5</v>
      </c>
      <c r="R25" s="12"/>
      <c r="S25" s="20">
        <v>14</v>
      </c>
      <c r="T25" s="12"/>
      <c r="U25" s="20">
        <f t="shared" si="2"/>
        <v>15.000000000000002</v>
      </c>
      <c r="V25" s="12" t="str">
        <f t="shared" si="3"/>
        <v>V</v>
      </c>
      <c r="W25" s="17">
        <v>20</v>
      </c>
      <c r="X25" s="18" t="s">
        <v>113</v>
      </c>
      <c r="Y25" s="18" t="s">
        <v>114</v>
      </c>
      <c r="Z25" s="24">
        <v>17.574999999999999</v>
      </c>
      <c r="AA25" s="25"/>
      <c r="AB25" s="24">
        <v>15.75</v>
      </c>
      <c r="AC25" s="25"/>
      <c r="AD25" s="24">
        <f t="shared" si="4"/>
        <v>16.662500000000001</v>
      </c>
      <c r="AE25" s="25" t="str">
        <f t="shared" si="5"/>
        <v>V</v>
      </c>
      <c r="AF25" s="17">
        <v>20</v>
      </c>
      <c r="AG25" s="18" t="s">
        <v>113</v>
      </c>
      <c r="AH25" s="18" t="s">
        <v>114</v>
      </c>
      <c r="AI25" s="20">
        <v>16.329999999999998</v>
      </c>
      <c r="AJ25" s="12"/>
      <c r="AK25" s="19">
        <v>6</v>
      </c>
      <c r="AL25" s="12">
        <v>9.5</v>
      </c>
      <c r="AM25" s="20">
        <v>10.45</v>
      </c>
      <c r="AN25" s="12">
        <v>12</v>
      </c>
      <c r="AO25" s="20">
        <f t="shared" si="6"/>
        <v>12.931999999999999</v>
      </c>
      <c r="AP25" s="12" t="str">
        <f t="shared" si="7"/>
        <v>V</v>
      </c>
      <c r="AQ25" s="22">
        <v>20</v>
      </c>
      <c r="AR25" s="18" t="s">
        <v>113</v>
      </c>
      <c r="AS25" s="18" t="s">
        <v>114</v>
      </c>
      <c r="AT25" s="20">
        <v>15.5</v>
      </c>
      <c r="AU25" s="12"/>
      <c r="AV25" s="20">
        <v>14.45</v>
      </c>
      <c r="AW25" s="12"/>
      <c r="AX25" s="20">
        <f t="shared" si="8"/>
        <v>14.975</v>
      </c>
      <c r="AY25" s="12" t="str">
        <f t="shared" si="9"/>
        <v>V</v>
      </c>
      <c r="AZ25" s="17">
        <v>20</v>
      </c>
      <c r="BA25" s="18" t="s">
        <v>113</v>
      </c>
      <c r="BB25" s="18" t="s">
        <v>114</v>
      </c>
      <c r="BC25" s="20">
        <v>17.5</v>
      </c>
      <c r="BD25" s="12"/>
      <c r="BE25" s="20">
        <v>14</v>
      </c>
      <c r="BF25" s="12"/>
      <c r="BG25" s="20">
        <v>12.85</v>
      </c>
      <c r="BH25" s="12"/>
      <c r="BI25" s="20">
        <f t="shared" si="10"/>
        <v>14.126000000000001</v>
      </c>
      <c r="BJ25" s="12" t="str">
        <f t="shared" si="11"/>
        <v>V</v>
      </c>
      <c r="BK25" s="17">
        <v>20</v>
      </c>
      <c r="BL25" s="18" t="s">
        <v>113</v>
      </c>
      <c r="BM25" s="18" t="s">
        <v>114</v>
      </c>
      <c r="BN25" s="20">
        <v>17</v>
      </c>
      <c r="BO25" s="12"/>
      <c r="BP25" s="20">
        <v>17</v>
      </c>
      <c r="BQ25" s="12" t="s">
        <v>44</v>
      </c>
      <c r="BR25" s="22">
        <v>20</v>
      </c>
      <c r="BS25" s="18" t="s">
        <v>113</v>
      </c>
      <c r="BT25" s="18" t="s">
        <v>114</v>
      </c>
      <c r="BU25" s="20">
        <v>15</v>
      </c>
      <c r="BV25" s="12"/>
      <c r="BW25" s="20">
        <v>16</v>
      </c>
      <c r="BX25" s="12"/>
      <c r="BY25" s="20">
        <f t="shared" si="12"/>
        <v>15.8</v>
      </c>
      <c r="BZ25" s="12" t="s">
        <v>44</v>
      </c>
      <c r="CA25" s="20">
        <f t="shared" si="13"/>
        <v>14.9085</v>
      </c>
    </row>
    <row r="26" spans="1:79" ht="11.1" customHeight="1" thickBot="1">
      <c r="A26" s="17">
        <v>21</v>
      </c>
      <c r="B26" s="18" t="s">
        <v>51</v>
      </c>
      <c r="C26" s="18" t="s">
        <v>52</v>
      </c>
      <c r="D26" s="19">
        <v>15.75</v>
      </c>
      <c r="E26" s="12"/>
      <c r="F26" s="20">
        <v>11.75</v>
      </c>
      <c r="G26" s="12"/>
      <c r="H26" s="20">
        <v>12</v>
      </c>
      <c r="I26" s="12"/>
      <c r="J26" s="20">
        <f t="shared" si="0"/>
        <v>12.7425</v>
      </c>
      <c r="K26" s="21" t="str">
        <f t="shared" si="1"/>
        <v>V</v>
      </c>
      <c r="L26" s="22">
        <v>21</v>
      </c>
      <c r="M26" s="18" t="s">
        <v>51</v>
      </c>
      <c r="N26" s="18" t="s">
        <v>52</v>
      </c>
      <c r="O26" s="20">
        <v>14.5</v>
      </c>
      <c r="P26" s="12"/>
      <c r="Q26" s="20">
        <v>11</v>
      </c>
      <c r="R26" s="12"/>
      <c r="S26" s="20">
        <v>17</v>
      </c>
      <c r="T26" s="12"/>
      <c r="U26" s="20">
        <f t="shared" si="2"/>
        <v>13.600000000000001</v>
      </c>
      <c r="V26" s="12" t="str">
        <f t="shared" si="3"/>
        <v>V</v>
      </c>
      <c r="W26" s="22">
        <v>21</v>
      </c>
      <c r="X26" s="18" t="s">
        <v>51</v>
      </c>
      <c r="Y26" s="18" t="s">
        <v>52</v>
      </c>
      <c r="Z26" s="24">
        <v>14.25</v>
      </c>
      <c r="AA26" s="25"/>
      <c r="AB26" s="24">
        <v>14.5</v>
      </c>
      <c r="AC26" s="25"/>
      <c r="AD26" s="24">
        <f t="shared" si="4"/>
        <v>14.375</v>
      </c>
      <c r="AE26" s="25" t="str">
        <f t="shared" si="5"/>
        <v>V</v>
      </c>
      <c r="AF26" s="22">
        <v>21</v>
      </c>
      <c r="AG26" s="18" t="s">
        <v>51</v>
      </c>
      <c r="AH26" s="18" t="s">
        <v>52</v>
      </c>
      <c r="AI26" s="20">
        <v>16.2</v>
      </c>
      <c r="AJ26" s="12"/>
      <c r="AK26" s="19">
        <v>8</v>
      </c>
      <c r="AL26" s="12">
        <v>11.5</v>
      </c>
      <c r="AM26" s="20">
        <v>9.4</v>
      </c>
      <c r="AN26" s="12">
        <v>12</v>
      </c>
      <c r="AO26" s="20">
        <f t="shared" si="6"/>
        <v>13.52</v>
      </c>
      <c r="AP26" s="12" t="str">
        <f t="shared" si="7"/>
        <v>V</v>
      </c>
      <c r="AQ26" s="17">
        <v>21</v>
      </c>
      <c r="AR26" s="18" t="s">
        <v>51</v>
      </c>
      <c r="AS26" s="18" t="s">
        <v>52</v>
      </c>
      <c r="AT26" s="20">
        <v>14.45</v>
      </c>
      <c r="AU26" s="12"/>
      <c r="AV26" s="20">
        <v>16.725000000000001</v>
      </c>
      <c r="AW26" s="12"/>
      <c r="AX26" s="20">
        <f t="shared" si="8"/>
        <v>15.5875</v>
      </c>
      <c r="AY26" s="12" t="str">
        <f t="shared" si="9"/>
        <v>V</v>
      </c>
      <c r="AZ26" s="22">
        <v>21</v>
      </c>
      <c r="BA26" s="18" t="s">
        <v>51</v>
      </c>
      <c r="BB26" s="18" t="s">
        <v>52</v>
      </c>
      <c r="BC26" s="20">
        <v>17.25</v>
      </c>
      <c r="BD26" s="12"/>
      <c r="BE26" s="20">
        <v>15.5</v>
      </c>
      <c r="BF26" s="12"/>
      <c r="BG26" s="20">
        <v>15.2</v>
      </c>
      <c r="BH26" s="12"/>
      <c r="BI26" s="20">
        <f t="shared" si="10"/>
        <v>15.717000000000001</v>
      </c>
      <c r="BJ26" s="12" t="str">
        <f t="shared" si="11"/>
        <v>V</v>
      </c>
      <c r="BK26" s="22">
        <v>21</v>
      </c>
      <c r="BL26" s="18" t="s">
        <v>51</v>
      </c>
      <c r="BM26" s="18" t="s">
        <v>52</v>
      </c>
      <c r="BN26" s="20">
        <v>17</v>
      </c>
      <c r="BO26" s="12"/>
      <c r="BP26" s="20">
        <v>17</v>
      </c>
      <c r="BQ26" s="12" t="s">
        <v>44</v>
      </c>
      <c r="BR26" s="17">
        <v>21</v>
      </c>
      <c r="BS26" s="18" t="s">
        <v>51</v>
      </c>
      <c r="BT26" s="18" t="s">
        <v>52</v>
      </c>
      <c r="BU26" s="20">
        <v>15.5</v>
      </c>
      <c r="BV26" s="12"/>
      <c r="BW26" s="20">
        <v>16.5</v>
      </c>
      <c r="BX26" s="12"/>
      <c r="BY26" s="20">
        <f t="shared" si="12"/>
        <v>16.3</v>
      </c>
      <c r="BZ26" s="12" t="s">
        <v>44</v>
      </c>
      <c r="CA26" s="20">
        <f t="shared" si="13"/>
        <v>14.85525</v>
      </c>
    </row>
    <row r="27" spans="1:79" ht="11.1" customHeight="1" thickBot="1">
      <c r="A27" s="17">
        <v>22</v>
      </c>
      <c r="B27" s="27" t="s">
        <v>139</v>
      </c>
      <c r="C27" s="27" t="s">
        <v>140</v>
      </c>
      <c r="D27" s="19">
        <v>14</v>
      </c>
      <c r="E27" s="12"/>
      <c r="F27" s="20">
        <v>12.75</v>
      </c>
      <c r="G27" s="12"/>
      <c r="H27" s="20">
        <v>13.3</v>
      </c>
      <c r="I27" s="12"/>
      <c r="J27" s="20">
        <f t="shared" si="0"/>
        <v>13.272500000000001</v>
      </c>
      <c r="K27" s="21" t="str">
        <f t="shared" si="1"/>
        <v>V</v>
      </c>
      <c r="L27" s="17">
        <v>22</v>
      </c>
      <c r="M27" s="27" t="s">
        <v>139</v>
      </c>
      <c r="N27" s="27" t="s">
        <v>140</v>
      </c>
      <c r="O27" s="20">
        <v>16</v>
      </c>
      <c r="P27" s="12"/>
      <c r="Q27" s="20">
        <v>3.5</v>
      </c>
      <c r="R27" s="12">
        <v>12</v>
      </c>
      <c r="S27" s="20">
        <v>13</v>
      </c>
      <c r="T27" s="12"/>
      <c r="U27" s="20">
        <f t="shared" si="2"/>
        <v>13.8</v>
      </c>
      <c r="V27" s="12" t="str">
        <f t="shared" si="3"/>
        <v>V</v>
      </c>
      <c r="W27" s="17">
        <v>22</v>
      </c>
      <c r="X27" s="27" t="s">
        <v>139</v>
      </c>
      <c r="Y27" s="27" t="s">
        <v>140</v>
      </c>
      <c r="Z27" s="24">
        <v>15.074999999999999</v>
      </c>
      <c r="AA27" s="25"/>
      <c r="AB27" s="24">
        <v>13.674999999999999</v>
      </c>
      <c r="AC27" s="25"/>
      <c r="AD27" s="24">
        <f t="shared" si="4"/>
        <v>14.375</v>
      </c>
      <c r="AE27" s="25" t="str">
        <f t="shared" si="5"/>
        <v>V</v>
      </c>
      <c r="AF27" s="17">
        <v>22</v>
      </c>
      <c r="AG27" s="27" t="s">
        <v>139</v>
      </c>
      <c r="AH27" s="27" t="s">
        <v>140</v>
      </c>
      <c r="AI27" s="20">
        <v>15.62</v>
      </c>
      <c r="AJ27" s="12"/>
      <c r="AK27" s="19">
        <v>12.5</v>
      </c>
      <c r="AL27" s="12"/>
      <c r="AM27" s="20">
        <v>10.1</v>
      </c>
      <c r="AN27" s="12"/>
      <c r="AO27" s="20">
        <f t="shared" si="6"/>
        <v>13.076000000000001</v>
      </c>
      <c r="AP27" s="12" t="str">
        <f t="shared" si="7"/>
        <v>V</v>
      </c>
      <c r="AQ27" s="22">
        <v>22</v>
      </c>
      <c r="AR27" s="27" t="s">
        <v>139</v>
      </c>
      <c r="AS27" s="27" t="s">
        <v>140</v>
      </c>
      <c r="AT27" s="20">
        <v>16.149999999999999</v>
      </c>
      <c r="AU27" s="12"/>
      <c r="AV27" s="20">
        <v>14.75</v>
      </c>
      <c r="AW27" s="12"/>
      <c r="AX27" s="20">
        <f t="shared" si="8"/>
        <v>15.45</v>
      </c>
      <c r="AY27" s="12" t="str">
        <f t="shared" si="9"/>
        <v>V</v>
      </c>
      <c r="AZ27" s="17">
        <v>22</v>
      </c>
      <c r="BA27" s="27" t="s">
        <v>139</v>
      </c>
      <c r="BB27" s="27" t="s">
        <v>140</v>
      </c>
      <c r="BC27" s="20">
        <v>16.5</v>
      </c>
      <c r="BD27" s="12"/>
      <c r="BE27" s="20">
        <v>13.5</v>
      </c>
      <c r="BF27" s="12"/>
      <c r="BG27" s="20">
        <v>15</v>
      </c>
      <c r="BH27" s="12"/>
      <c r="BI27" s="20">
        <f t="shared" si="10"/>
        <v>15</v>
      </c>
      <c r="BJ27" s="12" t="str">
        <f t="shared" si="11"/>
        <v>V</v>
      </c>
      <c r="BK27" s="17">
        <v>22</v>
      </c>
      <c r="BL27" s="27" t="s">
        <v>139</v>
      </c>
      <c r="BM27" s="27" t="s">
        <v>140</v>
      </c>
      <c r="BN27" s="20">
        <v>16.5</v>
      </c>
      <c r="BO27" s="12"/>
      <c r="BP27" s="20">
        <v>16.5</v>
      </c>
      <c r="BQ27" s="12" t="s">
        <v>44</v>
      </c>
      <c r="BR27" s="22">
        <v>22</v>
      </c>
      <c r="BS27" s="27" t="s">
        <v>139</v>
      </c>
      <c r="BT27" s="27" t="s">
        <v>140</v>
      </c>
      <c r="BU27" s="20">
        <v>17</v>
      </c>
      <c r="BV27" s="12"/>
      <c r="BW27" s="20">
        <v>16.5</v>
      </c>
      <c r="BX27" s="12"/>
      <c r="BY27" s="20">
        <f t="shared" si="12"/>
        <v>16.600000000000001</v>
      </c>
      <c r="BZ27" s="12" t="s">
        <v>44</v>
      </c>
      <c r="CA27" s="20">
        <f t="shared" si="13"/>
        <v>14.759187499999999</v>
      </c>
    </row>
    <row r="28" spans="1:79" ht="11.1" customHeight="1" thickBot="1">
      <c r="A28" s="17">
        <v>23</v>
      </c>
      <c r="B28" s="18" t="s">
        <v>93</v>
      </c>
      <c r="C28" s="18" t="s">
        <v>94</v>
      </c>
      <c r="D28" s="19">
        <v>13.5</v>
      </c>
      <c r="E28" s="12"/>
      <c r="F28" s="20">
        <v>12.5</v>
      </c>
      <c r="G28" s="12"/>
      <c r="H28" s="20">
        <v>12.6</v>
      </c>
      <c r="I28" s="12"/>
      <c r="J28" s="20">
        <f t="shared" si="0"/>
        <v>12.765000000000001</v>
      </c>
      <c r="K28" s="21" t="str">
        <f t="shared" si="1"/>
        <v>V</v>
      </c>
      <c r="L28" s="22">
        <v>23</v>
      </c>
      <c r="M28" s="18" t="s">
        <v>93</v>
      </c>
      <c r="N28" s="18" t="s">
        <v>94</v>
      </c>
      <c r="O28" s="20">
        <v>17.5</v>
      </c>
      <c r="P28" s="12"/>
      <c r="Q28" s="20">
        <v>16.25</v>
      </c>
      <c r="R28" s="12"/>
      <c r="S28" s="20">
        <v>14</v>
      </c>
      <c r="T28" s="12"/>
      <c r="U28" s="20">
        <f t="shared" si="2"/>
        <v>16.3</v>
      </c>
      <c r="V28" s="12" t="str">
        <f t="shared" si="3"/>
        <v>V</v>
      </c>
      <c r="W28" s="22">
        <v>23</v>
      </c>
      <c r="X28" s="18" t="s">
        <v>93</v>
      </c>
      <c r="Y28" s="18" t="s">
        <v>94</v>
      </c>
      <c r="Z28" s="24">
        <v>13.324999999999999</v>
      </c>
      <c r="AA28" s="25"/>
      <c r="AB28" s="24">
        <v>14.324999999999999</v>
      </c>
      <c r="AC28" s="25"/>
      <c r="AD28" s="24">
        <f t="shared" si="4"/>
        <v>13.824999999999999</v>
      </c>
      <c r="AE28" s="25" t="str">
        <f t="shared" si="5"/>
        <v>V</v>
      </c>
      <c r="AF28" s="22">
        <v>23</v>
      </c>
      <c r="AG28" s="18" t="s">
        <v>93</v>
      </c>
      <c r="AH28" s="18" t="s">
        <v>94</v>
      </c>
      <c r="AI28" s="20">
        <v>17.170000000000002</v>
      </c>
      <c r="AJ28" s="12"/>
      <c r="AK28" s="19">
        <v>8</v>
      </c>
      <c r="AL28" s="12"/>
      <c r="AM28" s="20">
        <v>10.95</v>
      </c>
      <c r="AN28" s="12"/>
      <c r="AO28" s="20">
        <f t="shared" si="6"/>
        <v>12.494000000000002</v>
      </c>
      <c r="AP28" s="12" t="str">
        <f t="shared" si="7"/>
        <v>V</v>
      </c>
      <c r="AQ28" s="17">
        <v>23</v>
      </c>
      <c r="AR28" s="18" t="s">
        <v>93</v>
      </c>
      <c r="AS28" s="18" t="s">
        <v>94</v>
      </c>
      <c r="AT28" s="20">
        <v>14.85</v>
      </c>
      <c r="AU28" s="12"/>
      <c r="AV28" s="20">
        <v>15.025</v>
      </c>
      <c r="AW28" s="12"/>
      <c r="AX28" s="20">
        <f t="shared" si="8"/>
        <v>14.9375</v>
      </c>
      <c r="AY28" s="12" t="str">
        <f t="shared" si="9"/>
        <v>V</v>
      </c>
      <c r="AZ28" s="22">
        <v>23</v>
      </c>
      <c r="BA28" s="18" t="s">
        <v>93</v>
      </c>
      <c r="BB28" s="18" t="s">
        <v>94</v>
      </c>
      <c r="BC28" s="20">
        <v>17.5</v>
      </c>
      <c r="BD28" s="12"/>
      <c r="BE28" s="20">
        <v>14</v>
      </c>
      <c r="BF28" s="12"/>
      <c r="BG28" s="20">
        <v>12.7</v>
      </c>
      <c r="BH28" s="12"/>
      <c r="BI28" s="20">
        <f t="shared" si="10"/>
        <v>14.042</v>
      </c>
      <c r="BJ28" s="12" t="str">
        <f t="shared" si="11"/>
        <v>V</v>
      </c>
      <c r="BK28" s="22">
        <v>23</v>
      </c>
      <c r="BL28" s="18" t="s">
        <v>93</v>
      </c>
      <c r="BM28" s="18" t="s">
        <v>94</v>
      </c>
      <c r="BN28" s="20">
        <v>16.5</v>
      </c>
      <c r="BO28" s="12"/>
      <c r="BP28" s="20">
        <v>16.5</v>
      </c>
      <c r="BQ28" s="12" t="s">
        <v>44</v>
      </c>
      <c r="BR28" s="17">
        <v>23</v>
      </c>
      <c r="BS28" s="18" t="s">
        <v>93</v>
      </c>
      <c r="BT28" s="18" t="s">
        <v>94</v>
      </c>
      <c r="BU28" s="20">
        <v>15</v>
      </c>
      <c r="BV28" s="12"/>
      <c r="BW28" s="20">
        <v>17</v>
      </c>
      <c r="BX28" s="12"/>
      <c r="BY28" s="20">
        <f t="shared" si="12"/>
        <v>16.600000000000001</v>
      </c>
      <c r="BZ28" s="12" t="s">
        <v>44</v>
      </c>
      <c r="CA28" s="20">
        <f t="shared" si="13"/>
        <v>14.682937500000001</v>
      </c>
    </row>
    <row r="29" spans="1:79" ht="11.1" customHeight="1" thickBot="1">
      <c r="A29" s="17">
        <v>24</v>
      </c>
      <c r="B29" s="18" t="s">
        <v>61</v>
      </c>
      <c r="C29" s="18" t="s">
        <v>62</v>
      </c>
      <c r="D29" s="19">
        <v>7.25</v>
      </c>
      <c r="E29" s="12">
        <v>9</v>
      </c>
      <c r="F29" s="20">
        <v>12</v>
      </c>
      <c r="G29" s="12"/>
      <c r="H29" s="20">
        <v>12</v>
      </c>
      <c r="I29" s="12"/>
      <c r="J29" s="20">
        <f t="shared" si="0"/>
        <v>11.34</v>
      </c>
      <c r="K29" s="21" t="str">
        <f t="shared" si="1"/>
        <v>VPC</v>
      </c>
      <c r="L29" s="17">
        <v>24</v>
      </c>
      <c r="M29" s="18" t="s">
        <v>61</v>
      </c>
      <c r="N29" s="18" t="s">
        <v>62</v>
      </c>
      <c r="O29" s="20">
        <v>13.5</v>
      </c>
      <c r="P29" s="12"/>
      <c r="Q29" s="20">
        <v>13</v>
      </c>
      <c r="R29" s="12"/>
      <c r="S29" s="20">
        <v>13</v>
      </c>
      <c r="T29" s="12"/>
      <c r="U29" s="20">
        <f t="shared" si="2"/>
        <v>13.200000000000001</v>
      </c>
      <c r="V29" s="12" t="str">
        <f t="shared" si="3"/>
        <v>V</v>
      </c>
      <c r="W29" s="17">
        <v>24</v>
      </c>
      <c r="X29" s="18" t="s">
        <v>61</v>
      </c>
      <c r="Y29" s="18" t="s">
        <v>62</v>
      </c>
      <c r="Z29" s="24">
        <v>13.875</v>
      </c>
      <c r="AA29" s="25"/>
      <c r="AB29" s="24">
        <v>13.95</v>
      </c>
      <c r="AC29" s="25"/>
      <c r="AD29" s="24">
        <f t="shared" si="4"/>
        <v>13.9125</v>
      </c>
      <c r="AE29" s="25" t="str">
        <f t="shared" si="5"/>
        <v>V</v>
      </c>
      <c r="AF29" s="17">
        <v>24</v>
      </c>
      <c r="AG29" s="18" t="s">
        <v>61</v>
      </c>
      <c r="AH29" s="18" t="s">
        <v>62</v>
      </c>
      <c r="AI29" s="20">
        <v>13.07</v>
      </c>
      <c r="AJ29" s="12"/>
      <c r="AK29" s="19">
        <v>9</v>
      </c>
      <c r="AL29" s="12">
        <v>10</v>
      </c>
      <c r="AM29" s="20">
        <v>10.8</v>
      </c>
      <c r="AN29" s="12">
        <v>2</v>
      </c>
      <c r="AO29" s="20">
        <f t="shared" si="6"/>
        <v>11.452000000000002</v>
      </c>
      <c r="AP29" s="12" t="str">
        <f t="shared" si="7"/>
        <v>VPC</v>
      </c>
      <c r="AQ29" s="22">
        <v>24</v>
      </c>
      <c r="AR29" s="18" t="s">
        <v>61</v>
      </c>
      <c r="AS29" s="18" t="s">
        <v>62</v>
      </c>
      <c r="AT29" s="20">
        <v>17.149999999999999</v>
      </c>
      <c r="AU29" s="12"/>
      <c r="AV29" s="20">
        <v>17.324999999999999</v>
      </c>
      <c r="AW29" s="12"/>
      <c r="AX29" s="20">
        <f t="shared" si="8"/>
        <v>17.237499999999997</v>
      </c>
      <c r="AY29" s="12" t="str">
        <f t="shared" si="9"/>
        <v>V</v>
      </c>
      <c r="AZ29" s="17">
        <v>24</v>
      </c>
      <c r="BA29" s="18" t="s">
        <v>61</v>
      </c>
      <c r="BB29" s="18" t="s">
        <v>62</v>
      </c>
      <c r="BC29" s="20">
        <v>16.25</v>
      </c>
      <c r="BD29" s="12"/>
      <c r="BE29" s="20">
        <v>15</v>
      </c>
      <c r="BF29" s="12"/>
      <c r="BG29" s="20">
        <v>15.4</v>
      </c>
      <c r="BH29" s="12"/>
      <c r="BI29" s="20">
        <f t="shared" si="10"/>
        <v>15.499000000000001</v>
      </c>
      <c r="BJ29" s="12" t="str">
        <f t="shared" si="11"/>
        <v>V</v>
      </c>
      <c r="BK29" s="17">
        <v>24</v>
      </c>
      <c r="BL29" s="18" t="s">
        <v>61</v>
      </c>
      <c r="BM29" s="18" t="s">
        <v>62</v>
      </c>
      <c r="BN29" s="20">
        <v>18</v>
      </c>
      <c r="BO29" s="12"/>
      <c r="BP29" s="20">
        <v>18</v>
      </c>
      <c r="BQ29" s="12" t="s">
        <v>44</v>
      </c>
      <c r="BR29" s="22">
        <v>24</v>
      </c>
      <c r="BS29" s="18" t="s">
        <v>61</v>
      </c>
      <c r="BT29" s="18" t="s">
        <v>62</v>
      </c>
      <c r="BU29" s="20">
        <v>15</v>
      </c>
      <c r="BV29" s="12"/>
      <c r="BW29" s="20">
        <v>17</v>
      </c>
      <c r="BX29" s="12"/>
      <c r="BY29" s="20">
        <f t="shared" si="12"/>
        <v>16.600000000000001</v>
      </c>
      <c r="BZ29" s="12" t="s">
        <v>44</v>
      </c>
      <c r="CA29" s="20">
        <f t="shared" si="13"/>
        <v>14.655124999999998</v>
      </c>
    </row>
    <row r="30" spans="1:79" ht="11.1" customHeight="1" thickBot="1">
      <c r="A30" s="17">
        <v>25</v>
      </c>
      <c r="B30" s="18" t="s">
        <v>135</v>
      </c>
      <c r="C30" s="18" t="s">
        <v>136</v>
      </c>
      <c r="D30" s="19">
        <v>13.5</v>
      </c>
      <c r="E30" s="12"/>
      <c r="F30" s="20">
        <v>12</v>
      </c>
      <c r="G30" s="12"/>
      <c r="H30" s="20">
        <v>7.8</v>
      </c>
      <c r="I30" s="12">
        <v>12</v>
      </c>
      <c r="J30" s="20">
        <f t="shared" si="0"/>
        <v>12.33</v>
      </c>
      <c r="K30" s="21" t="str">
        <f t="shared" si="1"/>
        <v>V</v>
      </c>
      <c r="L30" s="22">
        <v>25</v>
      </c>
      <c r="M30" s="18" t="s">
        <v>135</v>
      </c>
      <c r="N30" s="18" t="s">
        <v>136</v>
      </c>
      <c r="O30" s="20">
        <v>17</v>
      </c>
      <c r="P30" s="12"/>
      <c r="Q30" s="20">
        <v>15</v>
      </c>
      <c r="R30" s="12"/>
      <c r="S30" s="20">
        <v>14</v>
      </c>
      <c r="T30" s="12"/>
      <c r="U30" s="20">
        <f t="shared" si="2"/>
        <v>15.600000000000001</v>
      </c>
      <c r="V30" s="12" t="str">
        <f t="shared" si="3"/>
        <v>V</v>
      </c>
      <c r="W30" s="22">
        <v>25</v>
      </c>
      <c r="X30" s="18" t="s">
        <v>135</v>
      </c>
      <c r="Y30" s="18" t="s">
        <v>136</v>
      </c>
      <c r="Z30" s="24">
        <v>12.774999999999999</v>
      </c>
      <c r="AA30" s="25"/>
      <c r="AB30" s="24">
        <v>12.75</v>
      </c>
      <c r="AC30" s="25"/>
      <c r="AD30" s="24">
        <f t="shared" si="4"/>
        <v>12.762499999999999</v>
      </c>
      <c r="AE30" s="25" t="str">
        <f t="shared" si="5"/>
        <v>V</v>
      </c>
      <c r="AF30" s="22">
        <v>25</v>
      </c>
      <c r="AG30" s="18" t="s">
        <v>135</v>
      </c>
      <c r="AH30" s="18" t="s">
        <v>136</v>
      </c>
      <c r="AI30" s="20">
        <v>14.53</v>
      </c>
      <c r="AJ30" s="12"/>
      <c r="AK30" s="19">
        <v>7.5</v>
      </c>
      <c r="AL30" s="12">
        <v>11.75</v>
      </c>
      <c r="AM30" s="20">
        <v>10.1</v>
      </c>
      <c r="AN30" s="12">
        <v>12</v>
      </c>
      <c r="AO30" s="20">
        <f t="shared" si="6"/>
        <v>12.932000000000002</v>
      </c>
      <c r="AP30" s="12" t="str">
        <f t="shared" si="7"/>
        <v>V</v>
      </c>
      <c r="AQ30" s="17">
        <v>25</v>
      </c>
      <c r="AR30" s="18" t="s">
        <v>135</v>
      </c>
      <c r="AS30" s="18" t="s">
        <v>136</v>
      </c>
      <c r="AT30" s="20">
        <v>14</v>
      </c>
      <c r="AU30" s="12"/>
      <c r="AV30" s="20">
        <v>15.225</v>
      </c>
      <c r="AW30" s="12"/>
      <c r="AX30" s="20">
        <f t="shared" si="8"/>
        <v>14.612500000000001</v>
      </c>
      <c r="AY30" s="12" t="str">
        <f t="shared" si="9"/>
        <v>V</v>
      </c>
      <c r="AZ30" s="22">
        <v>25</v>
      </c>
      <c r="BA30" s="18" t="s">
        <v>135</v>
      </c>
      <c r="BB30" s="18" t="s">
        <v>136</v>
      </c>
      <c r="BC30" s="20">
        <v>16</v>
      </c>
      <c r="BD30" s="12"/>
      <c r="BE30" s="20">
        <v>14</v>
      </c>
      <c r="BF30" s="12"/>
      <c r="BG30" s="20">
        <v>14.95</v>
      </c>
      <c r="BH30" s="12"/>
      <c r="BI30" s="20">
        <f t="shared" si="10"/>
        <v>14.972</v>
      </c>
      <c r="BJ30" s="12" t="str">
        <f t="shared" si="11"/>
        <v>V</v>
      </c>
      <c r="BK30" s="22">
        <v>25</v>
      </c>
      <c r="BL30" s="18" t="s">
        <v>135</v>
      </c>
      <c r="BM30" s="18" t="s">
        <v>136</v>
      </c>
      <c r="BN30" s="20">
        <v>17</v>
      </c>
      <c r="BO30" s="12"/>
      <c r="BP30" s="20">
        <v>17</v>
      </c>
      <c r="BQ30" s="12" t="s">
        <v>44</v>
      </c>
      <c r="BR30" s="17">
        <v>25</v>
      </c>
      <c r="BS30" s="18" t="s">
        <v>135</v>
      </c>
      <c r="BT30" s="18" t="s">
        <v>136</v>
      </c>
      <c r="BU30" s="20">
        <v>16.5</v>
      </c>
      <c r="BV30" s="12"/>
      <c r="BW30" s="20">
        <v>17</v>
      </c>
      <c r="BX30" s="12"/>
      <c r="BY30" s="20">
        <f t="shared" si="12"/>
        <v>16.900000000000002</v>
      </c>
      <c r="BZ30" s="12" t="s">
        <v>44</v>
      </c>
      <c r="CA30" s="20">
        <f t="shared" si="13"/>
        <v>14.638624999999999</v>
      </c>
    </row>
    <row r="31" spans="1:79" ht="11.1" customHeight="1" thickBot="1">
      <c r="A31" s="17">
        <v>26</v>
      </c>
      <c r="B31" s="18" t="s">
        <v>57</v>
      </c>
      <c r="C31" s="18" t="s">
        <v>58</v>
      </c>
      <c r="D31" s="19">
        <v>10.25</v>
      </c>
      <c r="E31" s="12"/>
      <c r="F31" s="20">
        <v>16.25</v>
      </c>
      <c r="G31" s="12"/>
      <c r="H31" s="20">
        <v>12.7</v>
      </c>
      <c r="I31" s="12"/>
      <c r="J31" s="20">
        <f t="shared" si="0"/>
        <v>13.3325</v>
      </c>
      <c r="K31" s="21" t="str">
        <f t="shared" si="1"/>
        <v>V</v>
      </c>
      <c r="L31" s="17">
        <v>26</v>
      </c>
      <c r="M31" s="18" t="s">
        <v>57</v>
      </c>
      <c r="N31" s="18" t="s">
        <v>58</v>
      </c>
      <c r="O31" s="20">
        <v>17</v>
      </c>
      <c r="P31" s="12"/>
      <c r="Q31" s="20">
        <v>14.25</v>
      </c>
      <c r="R31" s="12"/>
      <c r="S31" s="20">
        <v>17</v>
      </c>
      <c r="T31" s="12"/>
      <c r="U31" s="20">
        <f t="shared" si="2"/>
        <v>15.9</v>
      </c>
      <c r="V31" s="12" t="str">
        <f t="shared" si="3"/>
        <v>V</v>
      </c>
      <c r="W31" s="17">
        <v>26</v>
      </c>
      <c r="X31" s="18" t="s">
        <v>57</v>
      </c>
      <c r="Y31" s="18" t="s">
        <v>58</v>
      </c>
      <c r="Z31" s="24">
        <v>12.299999999999999</v>
      </c>
      <c r="AA31" s="25"/>
      <c r="AB31" s="24">
        <v>13.85</v>
      </c>
      <c r="AC31" s="25"/>
      <c r="AD31" s="24">
        <f t="shared" si="4"/>
        <v>13.074999999999999</v>
      </c>
      <c r="AE31" s="25" t="str">
        <f t="shared" si="5"/>
        <v>V</v>
      </c>
      <c r="AF31" s="17">
        <v>26</v>
      </c>
      <c r="AG31" s="18" t="s">
        <v>57</v>
      </c>
      <c r="AH31" s="18" t="s">
        <v>58</v>
      </c>
      <c r="AI31" s="20">
        <v>12.83</v>
      </c>
      <c r="AJ31" s="12"/>
      <c r="AK31" s="19">
        <v>7.5</v>
      </c>
      <c r="AL31" s="12"/>
      <c r="AM31" s="20">
        <v>11.5</v>
      </c>
      <c r="AN31" s="12">
        <v>0</v>
      </c>
      <c r="AO31" s="20">
        <f t="shared" si="6"/>
        <v>10.752000000000001</v>
      </c>
      <c r="AP31" s="12" t="str">
        <f t="shared" si="7"/>
        <v>VPC</v>
      </c>
      <c r="AQ31" s="22">
        <v>26</v>
      </c>
      <c r="AR31" s="18" t="s">
        <v>57</v>
      </c>
      <c r="AS31" s="18" t="s">
        <v>58</v>
      </c>
      <c r="AT31" s="20">
        <v>15.7</v>
      </c>
      <c r="AU31" s="12"/>
      <c r="AV31" s="20">
        <v>15</v>
      </c>
      <c r="AW31" s="12"/>
      <c r="AX31" s="20">
        <f t="shared" si="8"/>
        <v>15.35</v>
      </c>
      <c r="AY31" s="12" t="str">
        <f t="shared" si="9"/>
        <v>V</v>
      </c>
      <c r="AZ31" s="17">
        <v>26</v>
      </c>
      <c r="BA31" s="18" t="s">
        <v>57</v>
      </c>
      <c r="BB31" s="18" t="s">
        <v>58</v>
      </c>
      <c r="BC31" s="20">
        <v>14.75</v>
      </c>
      <c r="BD31" s="12"/>
      <c r="BE31" s="20">
        <v>15</v>
      </c>
      <c r="BF31" s="12"/>
      <c r="BG31" s="20">
        <v>14.6</v>
      </c>
      <c r="BH31" s="12"/>
      <c r="BI31" s="20">
        <f t="shared" si="10"/>
        <v>14.721</v>
      </c>
      <c r="BJ31" s="12" t="str">
        <f t="shared" si="11"/>
        <v>V</v>
      </c>
      <c r="BK31" s="17">
        <v>26</v>
      </c>
      <c r="BL31" s="18" t="s">
        <v>57</v>
      </c>
      <c r="BM31" s="18" t="s">
        <v>58</v>
      </c>
      <c r="BN31" s="20">
        <v>17</v>
      </c>
      <c r="BO31" s="12"/>
      <c r="BP31" s="20">
        <v>17</v>
      </c>
      <c r="BQ31" s="12" t="s">
        <v>44</v>
      </c>
      <c r="BR31" s="22">
        <v>26</v>
      </c>
      <c r="BS31" s="18" t="s">
        <v>57</v>
      </c>
      <c r="BT31" s="18" t="s">
        <v>58</v>
      </c>
      <c r="BU31" s="20">
        <v>14</v>
      </c>
      <c r="BV31" s="12"/>
      <c r="BW31" s="20">
        <v>17</v>
      </c>
      <c r="BX31" s="12"/>
      <c r="BY31" s="20">
        <f t="shared" si="12"/>
        <v>16.400000000000002</v>
      </c>
      <c r="BZ31" s="12" t="s">
        <v>44</v>
      </c>
      <c r="CA31" s="20">
        <f t="shared" si="13"/>
        <v>14.566312500000002</v>
      </c>
    </row>
    <row r="32" spans="1:79" ht="11.1" customHeight="1" thickBot="1">
      <c r="A32" s="17">
        <v>27</v>
      </c>
      <c r="B32" s="27" t="s">
        <v>81</v>
      </c>
      <c r="C32" s="27" t="s">
        <v>82</v>
      </c>
      <c r="D32" s="19">
        <v>16.25</v>
      </c>
      <c r="E32" s="12"/>
      <c r="F32" s="20">
        <v>15</v>
      </c>
      <c r="G32" s="12"/>
      <c r="H32" s="20">
        <v>10.9</v>
      </c>
      <c r="I32" s="12"/>
      <c r="J32" s="20">
        <f t="shared" si="0"/>
        <v>13.43</v>
      </c>
      <c r="K32" s="21" t="str">
        <f t="shared" si="1"/>
        <v>V</v>
      </c>
      <c r="L32" s="22">
        <v>27</v>
      </c>
      <c r="M32" s="27" t="s">
        <v>81</v>
      </c>
      <c r="N32" s="27" t="s">
        <v>82</v>
      </c>
      <c r="O32" s="20">
        <v>15.5</v>
      </c>
      <c r="P32" s="12"/>
      <c r="Q32" s="20">
        <v>13.5</v>
      </c>
      <c r="R32" s="12"/>
      <c r="S32" s="20">
        <v>12</v>
      </c>
      <c r="T32" s="12"/>
      <c r="U32" s="20">
        <f t="shared" si="2"/>
        <v>14.000000000000002</v>
      </c>
      <c r="V32" s="12" t="str">
        <f t="shared" si="3"/>
        <v>V</v>
      </c>
      <c r="W32" s="22">
        <v>27</v>
      </c>
      <c r="X32" s="27" t="s">
        <v>81</v>
      </c>
      <c r="Y32" s="27" t="s">
        <v>82</v>
      </c>
      <c r="Z32" s="24">
        <v>13.1</v>
      </c>
      <c r="AA32" s="25"/>
      <c r="AB32" s="24">
        <v>14.55</v>
      </c>
      <c r="AC32" s="25"/>
      <c r="AD32" s="24">
        <f t="shared" si="4"/>
        <v>13.824999999999999</v>
      </c>
      <c r="AE32" s="25" t="str">
        <f t="shared" si="5"/>
        <v>V</v>
      </c>
      <c r="AF32" s="22">
        <v>27</v>
      </c>
      <c r="AG32" s="27" t="s">
        <v>81</v>
      </c>
      <c r="AH32" s="27" t="s">
        <v>82</v>
      </c>
      <c r="AI32" s="20">
        <v>14.82</v>
      </c>
      <c r="AJ32" s="12"/>
      <c r="AK32" s="19">
        <v>8</v>
      </c>
      <c r="AL32" s="12"/>
      <c r="AM32" s="20">
        <v>15.15</v>
      </c>
      <c r="AN32" s="12"/>
      <c r="AO32" s="20">
        <f t="shared" si="6"/>
        <v>12.730000000000002</v>
      </c>
      <c r="AP32" s="12" t="str">
        <f t="shared" si="7"/>
        <v>V</v>
      </c>
      <c r="AQ32" s="17">
        <v>27</v>
      </c>
      <c r="AR32" s="27" t="s">
        <v>81</v>
      </c>
      <c r="AS32" s="27" t="s">
        <v>82</v>
      </c>
      <c r="AT32" s="20">
        <v>16.2</v>
      </c>
      <c r="AU32" s="12"/>
      <c r="AV32" s="20">
        <v>14.8</v>
      </c>
      <c r="AW32" s="12"/>
      <c r="AX32" s="20">
        <f t="shared" si="8"/>
        <v>15.5</v>
      </c>
      <c r="AY32" s="12" t="str">
        <f t="shared" si="9"/>
        <v>V</v>
      </c>
      <c r="AZ32" s="22">
        <v>27</v>
      </c>
      <c r="BA32" s="27" t="s">
        <v>81</v>
      </c>
      <c r="BB32" s="27" t="s">
        <v>82</v>
      </c>
      <c r="BC32" s="20">
        <v>16.5</v>
      </c>
      <c r="BD32" s="12"/>
      <c r="BE32" s="20">
        <v>16.5</v>
      </c>
      <c r="BF32" s="12"/>
      <c r="BG32" s="20">
        <v>12.95</v>
      </c>
      <c r="BH32" s="12"/>
      <c r="BI32" s="20">
        <f t="shared" si="10"/>
        <v>14.512</v>
      </c>
      <c r="BJ32" s="12" t="str">
        <f t="shared" si="11"/>
        <v>V</v>
      </c>
      <c r="BK32" s="22">
        <v>27</v>
      </c>
      <c r="BL32" s="27" t="s">
        <v>81</v>
      </c>
      <c r="BM32" s="27" t="s">
        <v>82</v>
      </c>
      <c r="BN32" s="20">
        <v>17</v>
      </c>
      <c r="BO32" s="12"/>
      <c r="BP32" s="20">
        <v>17</v>
      </c>
      <c r="BQ32" s="12" t="s">
        <v>44</v>
      </c>
      <c r="BR32" s="17">
        <v>27</v>
      </c>
      <c r="BS32" s="27" t="s">
        <v>81</v>
      </c>
      <c r="BT32" s="27" t="s">
        <v>82</v>
      </c>
      <c r="BU32" s="20">
        <v>13</v>
      </c>
      <c r="BV32" s="12"/>
      <c r="BW32" s="20">
        <v>16</v>
      </c>
      <c r="BX32" s="12"/>
      <c r="BY32" s="20">
        <f t="shared" si="12"/>
        <v>15.4</v>
      </c>
      <c r="BZ32" s="12" t="s">
        <v>44</v>
      </c>
      <c r="CA32" s="20">
        <f t="shared" si="13"/>
        <v>14.549625000000001</v>
      </c>
    </row>
    <row r="33" spans="1:79" ht="11.1" customHeight="1" thickBot="1">
      <c r="A33" s="17">
        <v>28</v>
      </c>
      <c r="B33" s="18" t="s">
        <v>97</v>
      </c>
      <c r="C33" s="18" t="s">
        <v>98</v>
      </c>
      <c r="D33" s="19">
        <v>15.5</v>
      </c>
      <c r="E33" s="12"/>
      <c r="F33" s="20">
        <v>11</v>
      </c>
      <c r="G33" s="12"/>
      <c r="H33" s="20">
        <v>13.4</v>
      </c>
      <c r="I33" s="12"/>
      <c r="J33" s="20">
        <f t="shared" si="0"/>
        <v>13.07</v>
      </c>
      <c r="K33" s="21" t="str">
        <f t="shared" si="1"/>
        <v>V</v>
      </c>
      <c r="L33" s="17">
        <v>28</v>
      </c>
      <c r="M33" s="18" t="s">
        <v>97</v>
      </c>
      <c r="N33" s="18" t="s">
        <v>98</v>
      </c>
      <c r="O33" s="20">
        <v>16.5</v>
      </c>
      <c r="P33" s="12"/>
      <c r="Q33" s="20">
        <v>11.25</v>
      </c>
      <c r="R33" s="12"/>
      <c r="S33" s="20">
        <v>14</v>
      </c>
      <c r="T33" s="12"/>
      <c r="U33" s="20">
        <f t="shared" si="2"/>
        <v>13.900000000000002</v>
      </c>
      <c r="V33" s="12" t="str">
        <f t="shared" si="3"/>
        <v>V</v>
      </c>
      <c r="W33" s="17">
        <v>28</v>
      </c>
      <c r="X33" s="18" t="s">
        <v>97</v>
      </c>
      <c r="Y33" s="18" t="s">
        <v>98</v>
      </c>
      <c r="Z33" s="24">
        <v>14.974999999999998</v>
      </c>
      <c r="AA33" s="25"/>
      <c r="AB33" s="24">
        <v>12.725</v>
      </c>
      <c r="AC33" s="25"/>
      <c r="AD33" s="24">
        <f t="shared" si="4"/>
        <v>13.849999999999998</v>
      </c>
      <c r="AE33" s="25" t="str">
        <f t="shared" si="5"/>
        <v>V</v>
      </c>
      <c r="AF33" s="17">
        <v>28</v>
      </c>
      <c r="AG33" s="18" t="s">
        <v>97</v>
      </c>
      <c r="AH33" s="18" t="s">
        <v>98</v>
      </c>
      <c r="AI33" s="20">
        <v>12.12</v>
      </c>
      <c r="AJ33" s="12"/>
      <c r="AK33" s="19">
        <v>7</v>
      </c>
      <c r="AL33" s="12"/>
      <c r="AM33" s="20">
        <v>8.85</v>
      </c>
      <c r="AN33" s="12">
        <v>12</v>
      </c>
      <c r="AO33" s="20">
        <f t="shared" si="6"/>
        <v>10.448</v>
      </c>
      <c r="AP33" s="12" t="str">
        <f t="shared" si="7"/>
        <v>VPC</v>
      </c>
      <c r="AQ33" s="22">
        <v>28</v>
      </c>
      <c r="AR33" s="18" t="s">
        <v>97</v>
      </c>
      <c r="AS33" s="18" t="s">
        <v>98</v>
      </c>
      <c r="AT33" s="20">
        <v>15.45</v>
      </c>
      <c r="AU33" s="12"/>
      <c r="AV33" s="20">
        <v>17.2</v>
      </c>
      <c r="AW33" s="12"/>
      <c r="AX33" s="20">
        <f t="shared" si="8"/>
        <v>16.324999999999999</v>
      </c>
      <c r="AY33" s="12" t="str">
        <f t="shared" si="9"/>
        <v>V</v>
      </c>
      <c r="AZ33" s="17">
        <v>28</v>
      </c>
      <c r="BA33" s="18" t="s">
        <v>97</v>
      </c>
      <c r="BB33" s="18" t="s">
        <v>98</v>
      </c>
      <c r="BC33" s="20">
        <v>15.75</v>
      </c>
      <c r="BD33" s="12"/>
      <c r="BE33" s="20">
        <v>13.5</v>
      </c>
      <c r="BF33" s="12"/>
      <c r="BG33" s="20">
        <v>15.9</v>
      </c>
      <c r="BH33" s="12"/>
      <c r="BI33" s="20">
        <f t="shared" si="10"/>
        <v>15.339000000000002</v>
      </c>
      <c r="BJ33" s="12" t="str">
        <f t="shared" si="11"/>
        <v>V</v>
      </c>
      <c r="BK33" s="17">
        <v>28</v>
      </c>
      <c r="BL33" s="18" t="s">
        <v>97</v>
      </c>
      <c r="BM33" s="18" t="s">
        <v>98</v>
      </c>
      <c r="BN33" s="20">
        <v>17</v>
      </c>
      <c r="BO33" s="12"/>
      <c r="BP33" s="20">
        <v>17</v>
      </c>
      <c r="BQ33" s="12" t="s">
        <v>44</v>
      </c>
      <c r="BR33" s="22">
        <v>28</v>
      </c>
      <c r="BS33" s="18" t="s">
        <v>97</v>
      </c>
      <c r="BT33" s="18" t="s">
        <v>98</v>
      </c>
      <c r="BU33" s="20">
        <v>14</v>
      </c>
      <c r="BV33" s="12"/>
      <c r="BW33" s="20">
        <v>17</v>
      </c>
      <c r="BX33" s="12"/>
      <c r="BY33" s="20">
        <f t="shared" si="12"/>
        <v>16.400000000000002</v>
      </c>
      <c r="BZ33" s="12" t="s">
        <v>44</v>
      </c>
      <c r="CA33" s="20">
        <f t="shared" si="13"/>
        <v>14.541500000000001</v>
      </c>
    </row>
    <row r="34" spans="1:79" ht="11.1" customHeight="1" thickBot="1">
      <c r="A34" s="17">
        <v>29</v>
      </c>
      <c r="B34" s="18" t="s">
        <v>105</v>
      </c>
      <c r="C34" s="18" t="s">
        <v>106</v>
      </c>
      <c r="D34" s="19">
        <v>15.5</v>
      </c>
      <c r="E34" s="12"/>
      <c r="F34" s="20">
        <v>11.25</v>
      </c>
      <c r="G34" s="12"/>
      <c r="H34" s="20">
        <v>13.7</v>
      </c>
      <c r="I34" s="12"/>
      <c r="J34" s="20">
        <f t="shared" si="0"/>
        <v>13.287500000000001</v>
      </c>
      <c r="K34" s="21" t="str">
        <f t="shared" si="1"/>
        <v>V</v>
      </c>
      <c r="L34" s="22">
        <v>29</v>
      </c>
      <c r="M34" s="18" t="s">
        <v>105</v>
      </c>
      <c r="N34" s="18" t="s">
        <v>106</v>
      </c>
      <c r="O34" s="20">
        <v>17</v>
      </c>
      <c r="P34" s="12"/>
      <c r="Q34" s="20">
        <v>10</v>
      </c>
      <c r="R34" s="12"/>
      <c r="S34" s="20">
        <v>15</v>
      </c>
      <c r="T34" s="12"/>
      <c r="U34" s="20">
        <f t="shared" si="2"/>
        <v>13.8</v>
      </c>
      <c r="V34" s="12" t="str">
        <f t="shared" si="3"/>
        <v>V</v>
      </c>
      <c r="W34" s="22">
        <v>29</v>
      </c>
      <c r="X34" s="18" t="s">
        <v>105</v>
      </c>
      <c r="Y34" s="18" t="s">
        <v>106</v>
      </c>
      <c r="Z34" s="24">
        <v>14.224999999999998</v>
      </c>
      <c r="AA34" s="25"/>
      <c r="AB34" s="24">
        <v>13.499999999999998</v>
      </c>
      <c r="AC34" s="25"/>
      <c r="AD34" s="24">
        <f t="shared" si="4"/>
        <v>13.862499999999997</v>
      </c>
      <c r="AE34" s="25" t="str">
        <f t="shared" si="5"/>
        <v>V</v>
      </c>
      <c r="AF34" s="22">
        <v>29</v>
      </c>
      <c r="AG34" s="18" t="s">
        <v>105</v>
      </c>
      <c r="AH34" s="18" t="s">
        <v>106</v>
      </c>
      <c r="AI34" s="20">
        <v>12.37</v>
      </c>
      <c r="AJ34" s="12"/>
      <c r="AK34" s="19">
        <v>9</v>
      </c>
      <c r="AL34" s="12">
        <v>10</v>
      </c>
      <c r="AM34" s="20">
        <v>13.05</v>
      </c>
      <c r="AN34" s="12"/>
      <c r="AO34" s="20">
        <f t="shared" si="6"/>
        <v>11.802</v>
      </c>
      <c r="AP34" s="12" t="str">
        <f t="shared" si="7"/>
        <v>VPC</v>
      </c>
      <c r="AQ34" s="17">
        <v>29</v>
      </c>
      <c r="AR34" s="18" t="s">
        <v>105</v>
      </c>
      <c r="AS34" s="18" t="s">
        <v>106</v>
      </c>
      <c r="AT34" s="20">
        <v>14.65</v>
      </c>
      <c r="AU34" s="12"/>
      <c r="AV34" s="20">
        <v>15.875</v>
      </c>
      <c r="AW34" s="12"/>
      <c r="AX34" s="20">
        <f t="shared" si="8"/>
        <v>15.262499999999999</v>
      </c>
      <c r="AY34" s="12" t="str">
        <f t="shared" si="9"/>
        <v>V</v>
      </c>
      <c r="AZ34" s="22">
        <v>29</v>
      </c>
      <c r="BA34" s="18" t="s">
        <v>105</v>
      </c>
      <c r="BB34" s="18" t="s">
        <v>106</v>
      </c>
      <c r="BC34" s="20">
        <v>15</v>
      </c>
      <c r="BD34" s="12"/>
      <c r="BE34" s="20">
        <v>14.5</v>
      </c>
      <c r="BF34" s="12"/>
      <c r="BG34" s="20">
        <v>16.3</v>
      </c>
      <c r="BH34" s="12"/>
      <c r="BI34" s="20">
        <f t="shared" si="10"/>
        <v>15.618000000000002</v>
      </c>
      <c r="BJ34" s="12" t="str">
        <f t="shared" si="11"/>
        <v>V</v>
      </c>
      <c r="BK34" s="22">
        <v>29</v>
      </c>
      <c r="BL34" s="18" t="s">
        <v>105</v>
      </c>
      <c r="BM34" s="18" t="s">
        <v>106</v>
      </c>
      <c r="BN34" s="20">
        <v>15.5</v>
      </c>
      <c r="BO34" s="12"/>
      <c r="BP34" s="20">
        <v>15.5</v>
      </c>
      <c r="BQ34" s="12" t="s">
        <v>44</v>
      </c>
      <c r="BR34" s="17">
        <v>29</v>
      </c>
      <c r="BS34" s="18" t="s">
        <v>105</v>
      </c>
      <c r="BT34" s="18" t="s">
        <v>106</v>
      </c>
      <c r="BU34" s="20">
        <v>17</v>
      </c>
      <c r="BV34" s="12"/>
      <c r="BW34" s="20">
        <v>16.5</v>
      </c>
      <c r="BX34" s="12"/>
      <c r="BY34" s="20">
        <f t="shared" si="12"/>
        <v>16.600000000000001</v>
      </c>
      <c r="BZ34" s="12" t="s">
        <v>44</v>
      </c>
      <c r="CA34" s="20">
        <f t="shared" si="13"/>
        <v>14.466562499999998</v>
      </c>
    </row>
    <row r="35" spans="1:79" ht="11.1" customHeight="1" thickBot="1">
      <c r="A35" s="17">
        <v>30</v>
      </c>
      <c r="B35" s="18" t="s">
        <v>151</v>
      </c>
      <c r="C35" s="18" t="s">
        <v>152</v>
      </c>
      <c r="D35" s="19">
        <v>13.25</v>
      </c>
      <c r="E35" s="12"/>
      <c r="F35" s="20">
        <v>10.25</v>
      </c>
      <c r="G35" s="12"/>
      <c r="H35" s="20">
        <v>14.8</v>
      </c>
      <c r="I35" s="12"/>
      <c r="J35" s="20">
        <f t="shared" si="0"/>
        <v>12.9575</v>
      </c>
      <c r="K35" s="21" t="str">
        <f t="shared" si="1"/>
        <v>V</v>
      </c>
      <c r="L35" s="17">
        <v>30</v>
      </c>
      <c r="M35" s="18" t="s">
        <v>151</v>
      </c>
      <c r="N35" s="18" t="s">
        <v>152</v>
      </c>
      <c r="O35" s="20">
        <v>17.5</v>
      </c>
      <c r="P35" s="12"/>
      <c r="Q35" s="20">
        <v>13.75</v>
      </c>
      <c r="R35" s="12"/>
      <c r="S35" s="20">
        <v>16</v>
      </c>
      <c r="T35" s="12"/>
      <c r="U35" s="20">
        <f t="shared" si="2"/>
        <v>15.7</v>
      </c>
      <c r="V35" s="12" t="str">
        <f t="shared" si="3"/>
        <v>V</v>
      </c>
      <c r="W35" s="17">
        <v>30</v>
      </c>
      <c r="X35" s="18" t="s">
        <v>151</v>
      </c>
      <c r="Y35" s="18" t="s">
        <v>152</v>
      </c>
      <c r="Z35" s="24">
        <v>11.899999999999999</v>
      </c>
      <c r="AA35" s="25"/>
      <c r="AB35" s="24">
        <v>14.174999999999999</v>
      </c>
      <c r="AC35" s="25"/>
      <c r="AD35" s="24">
        <f t="shared" si="4"/>
        <v>13.037499999999998</v>
      </c>
      <c r="AE35" s="25" t="str">
        <f t="shared" si="5"/>
        <v>V</v>
      </c>
      <c r="AF35" s="17">
        <v>30</v>
      </c>
      <c r="AG35" s="18" t="s">
        <v>151</v>
      </c>
      <c r="AH35" s="18" t="s">
        <v>152</v>
      </c>
      <c r="AI35" s="20">
        <v>14.3</v>
      </c>
      <c r="AJ35" s="12"/>
      <c r="AK35" s="19">
        <v>11</v>
      </c>
      <c r="AL35" s="12"/>
      <c r="AM35" s="20">
        <v>12.2</v>
      </c>
      <c r="AN35" s="12"/>
      <c r="AO35" s="20">
        <f t="shared" si="6"/>
        <v>12.656000000000001</v>
      </c>
      <c r="AP35" s="12" t="str">
        <f t="shared" si="7"/>
        <v>V</v>
      </c>
      <c r="AQ35" s="22">
        <v>30</v>
      </c>
      <c r="AR35" s="18" t="s">
        <v>151</v>
      </c>
      <c r="AS35" s="18" t="s">
        <v>152</v>
      </c>
      <c r="AT35" s="20">
        <v>14.5</v>
      </c>
      <c r="AU35" s="12"/>
      <c r="AV35" s="20">
        <v>14.85</v>
      </c>
      <c r="AW35" s="12"/>
      <c r="AX35" s="20">
        <f t="shared" si="8"/>
        <v>14.675000000000001</v>
      </c>
      <c r="AY35" s="12" t="str">
        <f t="shared" si="9"/>
        <v>V</v>
      </c>
      <c r="AZ35" s="17">
        <v>30</v>
      </c>
      <c r="BA35" s="18" t="s">
        <v>151</v>
      </c>
      <c r="BB35" s="18" t="s">
        <v>152</v>
      </c>
      <c r="BC35" s="20">
        <v>16</v>
      </c>
      <c r="BD35" s="12"/>
      <c r="BE35" s="20">
        <v>13.5</v>
      </c>
      <c r="BF35" s="12"/>
      <c r="BG35" s="20">
        <v>13.4</v>
      </c>
      <c r="BH35" s="12"/>
      <c r="BI35" s="20">
        <f t="shared" si="10"/>
        <v>13.994000000000002</v>
      </c>
      <c r="BJ35" s="12" t="str">
        <f t="shared" si="11"/>
        <v>V</v>
      </c>
      <c r="BK35" s="17">
        <v>30</v>
      </c>
      <c r="BL35" s="18" t="s">
        <v>151</v>
      </c>
      <c r="BM35" s="18" t="s">
        <v>152</v>
      </c>
      <c r="BN35" s="20">
        <v>15.5</v>
      </c>
      <c r="BO35" s="12"/>
      <c r="BP35" s="20">
        <v>15.5</v>
      </c>
      <c r="BQ35" s="12" t="s">
        <v>44</v>
      </c>
      <c r="BR35" s="22">
        <v>30</v>
      </c>
      <c r="BS35" s="18" t="s">
        <v>151</v>
      </c>
      <c r="BT35" s="18" t="s">
        <v>152</v>
      </c>
      <c r="BU35" s="20">
        <v>17</v>
      </c>
      <c r="BV35" s="12"/>
      <c r="BW35" s="20">
        <v>17</v>
      </c>
      <c r="BX35" s="12"/>
      <c r="BY35" s="20">
        <f t="shared" si="12"/>
        <v>17</v>
      </c>
      <c r="BZ35" s="12" t="s">
        <v>44</v>
      </c>
      <c r="CA35" s="20">
        <f t="shared" si="13"/>
        <v>14.44</v>
      </c>
    </row>
    <row r="36" spans="1:79" ht="11.1" customHeight="1" thickBot="1">
      <c r="A36" s="17">
        <v>31</v>
      </c>
      <c r="B36" s="18" t="s">
        <v>65</v>
      </c>
      <c r="C36" s="18" t="s">
        <v>66</v>
      </c>
      <c r="D36" s="19">
        <v>12.5</v>
      </c>
      <c r="E36" s="12"/>
      <c r="F36" s="20">
        <v>15.75</v>
      </c>
      <c r="G36" s="12"/>
      <c r="H36" s="20">
        <v>14</v>
      </c>
      <c r="I36" s="12"/>
      <c r="J36" s="20">
        <f t="shared" si="0"/>
        <v>14.2475</v>
      </c>
      <c r="K36" s="21" t="str">
        <f t="shared" si="1"/>
        <v>V</v>
      </c>
      <c r="L36" s="22">
        <v>31</v>
      </c>
      <c r="M36" s="18" t="s">
        <v>65</v>
      </c>
      <c r="N36" s="18" t="s">
        <v>66</v>
      </c>
      <c r="O36" s="20">
        <v>16.5</v>
      </c>
      <c r="P36" s="12"/>
      <c r="Q36" s="20">
        <v>10.25</v>
      </c>
      <c r="R36" s="12"/>
      <c r="S36" s="20">
        <v>13</v>
      </c>
      <c r="T36" s="12"/>
      <c r="U36" s="20">
        <f t="shared" si="2"/>
        <v>13.3</v>
      </c>
      <c r="V36" s="12" t="str">
        <f t="shared" si="3"/>
        <v>V</v>
      </c>
      <c r="W36" s="22">
        <v>31</v>
      </c>
      <c r="X36" s="18" t="s">
        <v>65</v>
      </c>
      <c r="Y36" s="18" t="s">
        <v>66</v>
      </c>
      <c r="Z36" s="24">
        <v>13.25</v>
      </c>
      <c r="AA36" s="25"/>
      <c r="AB36" s="24">
        <v>13.974999999999998</v>
      </c>
      <c r="AC36" s="25"/>
      <c r="AD36" s="24">
        <f t="shared" si="4"/>
        <v>13.612499999999999</v>
      </c>
      <c r="AE36" s="25" t="str">
        <f t="shared" si="5"/>
        <v>V</v>
      </c>
      <c r="AF36" s="22">
        <v>31</v>
      </c>
      <c r="AG36" s="18" t="s">
        <v>65</v>
      </c>
      <c r="AH36" s="18" t="s">
        <v>66</v>
      </c>
      <c r="AI36" s="20">
        <v>14.37</v>
      </c>
      <c r="AJ36" s="12"/>
      <c r="AK36" s="19">
        <v>5.5</v>
      </c>
      <c r="AL36" s="12">
        <v>11</v>
      </c>
      <c r="AM36" s="20">
        <v>10.8</v>
      </c>
      <c r="AN36" s="12">
        <v>12</v>
      </c>
      <c r="AO36" s="20">
        <f t="shared" si="6"/>
        <v>12.628</v>
      </c>
      <c r="AP36" s="12" t="str">
        <f t="shared" si="7"/>
        <v>V</v>
      </c>
      <c r="AQ36" s="17">
        <v>31</v>
      </c>
      <c r="AR36" s="18" t="s">
        <v>65</v>
      </c>
      <c r="AS36" s="18" t="s">
        <v>66</v>
      </c>
      <c r="AT36" s="20">
        <v>13.8</v>
      </c>
      <c r="AU36" s="12"/>
      <c r="AV36" s="20">
        <v>13.45</v>
      </c>
      <c r="AW36" s="12"/>
      <c r="AX36" s="20">
        <f t="shared" si="8"/>
        <v>13.625</v>
      </c>
      <c r="AY36" s="12" t="str">
        <f t="shared" si="9"/>
        <v>V</v>
      </c>
      <c r="AZ36" s="22">
        <v>31</v>
      </c>
      <c r="BA36" s="18" t="s">
        <v>65</v>
      </c>
      <c r="BB36" s="18" t="s">
        <v>66</v>
      </c>
      <c r="BC36" s="20">
        <v>16.5</v>
      </c>
      <c r="BD36" s="12"/>
      <c r="BE36" s="20">
        <v>14.5</v>
      </c>
      <c r="BF36" s="12"/>
      <c r="BG36" s="20">
        <v>15.3</v>
      </c>
      <c r="BH36" s="12"/>
      <c r="BI36" s="20">
        <f t="shared" si="10"/>
        <v>15.388000000000002</v>
      </c>
      <c r="BJ36" s="12" t="str">
        <f t="shared" si="11"/>
        <v>V</v>
      </c>
      <c r="BK36" s="22">
        <v>31</v>
      </c>
      <c r="BL36" s="18" t="s">
        <v>65</v>
      </c>
      <c r="BM36" s="18" t="s">
        <v>66</v>
      </c>
      <c r="BN36" s="20">
        <v>16.5</v>
      </c>
      <c r="BO36" s="12"/>
      <c r="BP36" s="20">
        <v>16.5</v>
      </c>
      <c r="BQ36" s="12" t="s">
        <v>44</v>
      </c>
      <c r="BR36" s="17">
        <v>31</v>
      </c>
      <c r="BS36" s="18" t="s">
        <v>65</v>
      </c>
      <c r="BT36" s="18" t="s">
        <v>66</v>
      </c>
      <c r="BU36" s="20">
        <v>17</v>
      </c>
      <c r="BV36" s="12"/>
      <c r="BW36" s="20">
        <v>16</v>
      </c>
      <c r="BX36" s="12"/>
      <c r="BY36" s="20">
        <f t="shared" si="12"/>
        <v>16.200000000000003</v>
      </c>
      <c r="BZ36" s="12" t="s">
        <v>44</v>
      </c>
      <c r="CA36" s="20">
        <f t="shared" si="13"/>
        <v>14.437625000000001</v>
      </c>
    </row>
    <row r="37" spans="1:79" ht="11.1" customHeight="1" thickBot="1">
      <c r="A37" s="17">
        <v>32</v>
      </c>
      <c r="B37" s="27" t="s">
        <v>153</v>
      </c>
      <c r="C37" s="27" t="s">
        <v>154</v>
      </c>
      <c r="D37" s="19">
        <v>13.5</v>
      </c>
      <c r="E37" s="12"/>
      <c r="F37" s="20">
        <v>9.75</v>
      </c>
      <c r="G37" s="12"/>
      <c r="H37" s="20">
        <v>13.7</v>
      </c>
      <c r="I37" s="12"/>
      <c r="J37" s="20">
        <f t="shared" si="0"/>
        <v>12.352499999999999</v>
      </c>
      <c r="K37" s="21" t="str">
        <f t="shared" si="1"/>
        <v>V</v>
      </c>
      <c r="L37" s="17">
        <v>32</v>
      </c>
      <c r="M37" s="27" t="s">
        <v>153</v>
      </c>
      <c r="N37" s="27" t="s">
        <v>154</v>
      </c>
      <c r="O37" s="20">
        <v>17</v>
      </c>
      <c r="P37" s="12"/>
      <c r="Q37" s="20">
        <v>10</v>
      </c>
      <c r="R37" s="12"/>
      <c r="S37" s="20">
        <v>12</v>
      </c>
      <c r="T37" s="12"/>
      <c r="U37" s="20">
        <f t="shared" si="2"/>
        <v>13.200000000000001</v>
      </c>
      <c r="V37" s="12" t="str">
        <f t="shared" si="3"/>
        <v>V</v>
      </c>
      <c r="W37" s="17">
        <v>32</v>
      </c>
      <c r="X37" s="27" t="s">
        <v>153</v>
      </c>
      <c r="Y37" s="27" t="s">
        <v>154</v>
      </c>
      <c r="Z37" s="24">
        <v>15.074999999999999</v>
      </c>
      <c r="AA37" s="25"/>
      <c r="AB37" s="24">
        <v>12.274999999999999</v>
      </c>
      <c r="AC37" s="25"/>
      <c r="AD37" s="24">
        <f t="shared" si="4"/>
        <v>13.674999999999999</v>
      </c>
      <c r="AE37" s="25" t="str">
        <f t="shared" si="5"/>
        <v>V</v>
      </c>
      <c r="AF37" s="17">
        <v>32</v>
      </c>
      <c r="AG37" s="27" t="s">
        <v>153</v>
      </c>
      <c r="AH37" s="27" t="s">
        <v>154</v>
      </c>
      <c r="AI37" s="20">
        <v>12.43</v>
      </c>
      <c r="AJ37" s="12"/>
      <c r="AK37" s="19">
        <v>6.5</v>
      </c>
      <c r="AL37" s="12">
        <v>8</v>
      </c>
      <c r="AM37" s="20">
        <v>10.1</v>
      </c>
      <c r="AN37" s="12">
        <v>12</v>
      </c>
      <c r="AO37" s="20">
        <f t="shared" si="6"/>
        <v>10.891999999999999</v>
      </c>
      <c r="AP37" s="12" t="str">
        <f t="shared" si="7"/>
        <v>VPC</v>
      </c>
      <c r="AQ37" s="22">
        <v>32</v>
      </c>
      <c r="AR37" s="27" t="s">
        <v>153</v>
      </c>
      <c r="AS37" s="27" t="s">
        <v>154</v>
      </c>
      <c r="AT37" s="20">
        <v>15.95</v>
      </c>
      <c r="AU37" s="12"/>
      <c r="AV37" s="20">
        <v>18.399999999999999</v>
      </c>
      <c r="AW37" s="12"/>
      <c r="AX37" s="20">
        <f t="shared" si="8"/>
        <v>17.174999999999997</v>
      </c>
      <c r="AY37" s="12" t="str">
        <f t="shared" si="9"/>
        <v>V</v>
      </c>
      <c r="AZ37" s="17">
        <v>32</v>
      </c>
      <c r="BA37" s="27" t="s">
        <v>153</v>
      </c>
      <c r="BB37" s="27" t="s">
        <v>154</v>
      </c>
      <c r="BC37" s="20">
        <v>16</v>
      </c>
      <c r="BD37" s="12"/>
      <c r="BE37" s="20">
        <v>14</v>
      </c>
      <c r="BF37" s="12"/>
      <c r="BG37" s="20">
        <v>14.05</v>
      </c>
      <c r="BH37" s="12"/>
      <c r="BI37" s="20">
        <f t="shared" si="10"/>
        <v>14.468</v>
      </c>
      <c r="BJ37" s="12" t="str">
        <f t="shared" si="11"/>
        <v>V</v>
      </c>
      <c r="BK37" s="17">
        <v>32</v>
      </c>
      <c r="BL37" s="27" t="s">
        <v>153</v>
      </c>
      <c r="BM37" s="27" t="s">
        <v>154</v>
      </c>
      <c r="BN37" s="20">
        <v>17</v>
      </c>
      <c r="BO37" s="12"/>
      <c r="BP37" s="20">
        <v>17</v>
      </c>
      <c r="BQ37" s="12" t="s">
        <v>44</v>
      </c>
      <c r="BR37" s="22">
        <v>32</v>
      </c>
      <c r="BS37" s="27" t="s">
        <v>153</v>
      </c>
      <c r="BT37" s="27" t="s">
        <v>154</v>
      </c>
      <c r="BU37" s="20">
        <v>15.5</v>
      </c>
      <c r="BV37" s="12"/>
      <c r="BW37" s="20">
        <v>16.5</v>
      </c>
      <c r="BX37" s="12"/>
      <c r="BY37" s="20">
        <f t="shared" si="12"/>
        <v>16.3</v>
      </c>
      <c r="BZ37" s="12" t="s">
        <v>44</v>
      </c>
      <c r="CA37" s="20">
        <f t="shared" si="13"/>
        <v>14.3828125</v>
      </c>
    </row>
    <row r="38" spans="1:79" ht="11.1" customHeight="1" thickBot="1">
      <c r="A38" s="17">
        <v>33</v>
      </c>
      <c r="B38" s="27" t="s">
        <v>59</v>
      </c>
      <c r="C38" s="27" t="s">
        <v>60</v>
      </c>
      <c r="D38" s="19">
        <v>16.25</v>
      </c>
      <c r="E38" s="12"/>
      <c r="F38" s="20">
        <v>13.75</v>
      </c>
      <c r="G38" s="12"/>
      <c r="H38" s="20">
        <v>9</v>
      </c>
      <c r="I38" s="12"/>
      <c r="J38" s="20">
        <f t="shared" ref="J38:J68" si="14">MAX(D38,E38)*0.22+MAX(F38,G38)*0.33+MAX(H38,I38)*0.45</f>
        <v>12.162500000000001</v>
      </c>
      <c r="K38" s="21" t="str">
        <f t="shared" ref="K38:K68" si="15">IF(AND(MIN(MAX(D38:E38),MAX(F38:G38),MAX(H38:I38))&gt;=6,J38&gt;=12),"V",IF(AND(J38&gt;=8,MIN(MAX(D38:E38),MAX(F38:G38),MAX(H38:I38))&gt;=6,CA38&gt;=12),"VPC",IF(J38&gt;=6,"NV","RF")))</f>
        <v>V</v>
      </c>
      <c r="L38" s="22">
        <v>33</v>
      </c>
      <c r="M38" s="27" t="s">
        <v>59</v>
      </c>
      <c r="N38" s="27" t="s">
        <v>60</v>
      </c>
      <c r="O38" s="20">
        <v>14</v>
      </c>
      <c r="P38" s="12"/>
      <c r="Q38" s="20">
        <v>9.5</v>
      </c>
      <c r="R38" s="12"/>
      <c r="S38" s="20">
        <v>17</v>
      </c>
      <c r="T38" s="12"/>
      <c r="U38" s="20">
        <f t="shared" ref="U38:U68" si="16">MAX(O38,P38)*0.4+MAX(Q38,R38)*0.4+MAX(S38,T38)*0.2</f>
        <v>12.8</v>
      </c>
      <c r="V38" s="12" t="str">
        <f t="shared" ref="V38:V68" si="17">IF(AND(MIN(MAX(O38:P38),MAX(Q38:R38),MAX(S38:T38))&gt;=6,U38&gt;=12),"V",IF(AND(U38&gt;=8,MIN(MAX(O38:P38),MAX(Q38:R38),MAX(S38:T38))&gt;=6,CA38&gt;=12),"VPC",IF(U38&gt;=6,"NV","RF")))</f>
        <v>V</v>
      </c>
      <c r="W38" s="22">
        <v>33</v>
      </c>
      <c r="X38" s="27" t="s">
        <v>59</v>
      </c>
      <c r="Y38" s="27" t="s">
        <v>60</v>
      </c>
      <c r="Z38" s="24">
        <v>13.999999999999998</v>
      </c>
      <c r="AA38" s="25"/>
      <c r="AB38" s="24">
        <v>13.45</v>
      </c>
      <c r="AC38" s="25"/>
      <c r="AD38" s="24">
        <f t="shared" ref="AD38:AD68" si="18">MAX(Z38,AA38)*0.5+MAX(AB38,AC38)*0.5</f>
        <v>13.724999999999998</v>
      </c>
      <c r="AE38" s="25" t="str">
        <f t="shared" ref="AE38:AE68" si="19">IF(AND(MIN(MAX(Z38:AA38),MAX(AB38:AC38))&gt;=6,AD38&gt;=12),"V",IF(AND(AD38&gt;=8,MIN(MAX(Z38:AA38),MAX(AB38:AC38))&gt;=6,CA38&gt;=12),"VPC",IF(AD38&gt;=6,"NV","RF")))</f>
        <v>V</v>
      </c>
      <c r="AF38" s="22">
        <v>33</v>
      </c>
      <c r="AG38" s="27" t="s">
        <v>59</v>
      </c>
      <c r="AH38" s="27" t="s">
        <v>60</v>
      </c>
      <c r="AI38" s="20">
        <v>14.13</v>
      </c>
      <c r="AJ38" s="12"/>
      <c r="AK38" s="19">
        <v>10.5</v>
      </c>
      <c r="AL38" s="12"/>
      <c r="AM38" s="20">
        <v>12.55</v>
      </c>
      <c r="AN38" s="12"/>
      <c r="AO38" s="20">
        <f t="shared" ref="AO38:AO68" si="20">MAX(AI38,AJ38)*0.4+MAX(AK38,AL38)*0.32+MAX(AM38,AN38)*0.28</f>
        <v>12.526000000000002</v>
      </c>
      <c r="AP38" s="12" t="str">
        <f t="shared" ref="AP38:AP68" si="21">IF(AND(MIN(MAX(AI38:AJ38),MAX(AK38:AL38),MAX(AM38:AN38))&gt;=6,AO38&gt;=12),"V",IF(AND(AO38&gt;=AP160,MIN(MAX(AI38:AJ38),MAX(AK38:AL38),MAX(AM38:AN38))&gt;=6,CA38&gt;=12),"VPC",IF(AO38&gt;=6,"NV","RF")))</f>
        <v>V</v>
      </c>
      <c r="AQ38" s="17">
        <v>33</v>
      </c>
      <c r="AR38" s="27" t="s">
        <v>59</v>
      </c>
      <c r="AS38" s="27" t="s">
        <v>60</v>
      </c>
      <c r="AT38" s="20">
        <v>15.3</v>
      </c>
      <c r="AU38" s="12"/>
      <c r="AV38" s="20">
        <v>14.6</v>
      </c>
      <c r="AW38" s="12"/>
      <c r="AX38" s="20">
        <f t="shared" ref="AX38:AX68" si="22">MAX(AT38,AU38)*0.5+MAX(AV38,AW38)*0.5</f>
        <v>14.95</v>
      </c>
      <c r="AY38" s="12" t="str">
        <f t="shared" ref="AY38:AY68" si="23">IF(AND(MIN(MAX(AT38:AU38),MAX(AV38:AW38))&gt;=6,AX38&gt;=12),"V",IF(AND(AX38&gt;=8,MIN(MAX(AT38:AU38),MAX(AV38:AW38))&gt;=6,CA38&gt;=12),"VPC",IF(AX38&gt;=6,"NV","RF")))</f>
        <v>V</v>
      </c>
      <c r="AZ38" s="22">
        <v>33</v>
      </c>
      <c r="BA38" s="27" t="s">
        <v>59</v>
      </c>
      <c r="BB38" s="27" t="s">
        <v>60</v>
      </c>
      <c r="BC38" s="20">
        <v>16.5</v>
      </c>
      <c r="BD38" s="12"/>
      <c r="BE38" s="20">
        <v>15.5</v>
      </c>
      <c r="BF38" s="12"/>
      <c r="BG38" s="20">
        <v>14.2</v>
      </c>
      <c r="BH38" s="12"/>
      <c r="BI38" s="20">
        <f t="shared" ref="BI38:BI68" si="24">BC38*0.22+BE38*0.22+BG38*0.56</f>
        <v>14.992000000000001</v>
      </c>
      <c r="BJ38" s="12" t="str">
        <f t="shared" ref="BJ38:BJ68" si="25">IF(AND(MIN(MAX(BC38:BD38),MAX(BE38:BF38),MAX(BG38:BH38))&gt;=6,BI38&gt;=12),"V",IF(AND(BI38&gt;=BJ160,MIN(MAX(BC38:BD38),MAX(BE38:BF38),MAX(BG38:BH38))&gt;=6,CA38&gt;=12),"VPC",IF(BI38&gt;=6,"NV","RF")))</f>
        <v>V</v>
      </c>
      <c r="BK38" s="22">
        <v>33</v>
      </c>
      <c r="BL38" s="27" t="s">
        <v>59</v>
      </c>
      <c r="BM38" s="27" t="s">
        <v>60</v>
      </c>
      <c r="BN38" s="20">
        <v>17</v>
      </c>
      <c r="BO38" s="12"/>
      <c r="BP38" s="20">
        <v>17</v>
      </c>
      <c r="BQ38" s="12" t="s">
        <v>44</v>
      </c>
      <c r="BR38" s="17">
        <v>33</v>
      </c>
      <c r="BS38" s="27" t="s">
        <v>59</v>
      </c>
      <c r="BT38" s="27" t="s">
        <v>60</v>
      </c>
      <c r="BU38" s="20">
        <v>16</v>
      </c>
      <c r="BV38" s="12"/>
      <c r="BW38" s="20">
        <v>17</v>
      </c>
      <c r="BX38" s="12"/>
      <c r="BY38" s="20">
        <f t="shared" ref="BY38:BY68" si="26" xml:space="preserve"> BU38*0.2+BW38*0.8</f>
        <v>16.8</v>
      </c>
      <c r="BZ38" s="12" t="s">
        <v>44</v>
      </c>
      <c r="CA38" s="20">
        <f t="shared" ref="CA38:CA68" si="27">AVERAGE(J38,U38,AD38,AO38,AX38,BI38,BP38,BY38)</f>
        <v>14.3694375</v>
      </c>
    </row>
    <row r="39" spans="1:79" ht="11.1" customHeight="1" thickBot="1">
      <c r="A39" s="17">
        <v>34</v>
      </c>
      <c r="B39" s="18" t="s">
        <v>147</v>
      </c>
      <c r="C39" s="18" t="s">
        <v>148</v>
      </c>
      <c r="D39" s="19">
        <v>16.75</v>
      </c>
      <c r="E39" s="12"/>
      <c r="F39" s="20">
        <v>15</v>
      </c>
      <c r="G39" s="12"/>
      <c r="H39" s="20">
        <v>13.4</v>
      </c>
      <c r="I39" s="12"/>
      <c r="J39" s="20">
        <f t="shared" si="14"/>
        <v>14.664999999999999</v>
      </c>
      <c r="K39" s="21" t="str">
        <f t="shared" si="15"/>
        <v>V</v>
      </c>
      <c r="L39" s="17">
        <v>34</v>
      </c>
      <c r="M39" s="18" t="s">
        <v>147</v>
      </c>
      <c r="N39" s="18" t="s">
        <v>148</v>
      </c>
      <c r="O39" s="20">
        <v>16.5</v>
      </c>
      <c r="P39" s="12"/>
      <c r="Q39" s="20">
        <v>11</v>
      </c>
      <c r="R39" s="12"/>
      <c r="S39" s="20">
        <v>14</v>
      </c>
      <c r="T39" s="12"/>
      <c r="U39" s="20">
        <f t="shared" si="16"/>
        <v>13.8</v>
      </c>
      <c r="V39" s="12" t="str">
        <f t="shared" si="17"/>
        <v>V</v>
      </c>
      <c r="W39" s="17">
        <v>34</v>
      </c>
      <c r="X39" s="18" t="s">
        <v>147</v>
      </c>
      <c r="Y39" s="18" t="s">
        <v>148</v>
      </c>
      <c r="Z39" s="24">
        <v>12.924999999999999</v>
      </c>
      <c r="AA39" s="25"/>
      <c r="AB39" s="24">
        <v>11.7</v>
      </c>
      <c r="AC39" s="25"/>
      <c r="AD39" s="24">
        <f t="shared" si="18"/>
        <v>12.3125</v>
      </c>
      <c r="AE39" s="25" t="str">
        <f t="shared" si="19"/>
        <v>V</v>
      </c>
      <c r="AF39" s="17">
        <v>34</v>
      </c>
      <c r="AG39" s="18" t="s">
        <v>147</v>
      </c>
      <c r="AH39" s="18" t="s">
        <v>148</v>
      </c>
      <c r="AI39" s="20">
        <v>14.77</v>
      </c>
      <c r="AJ39" s="12"/>
      <c r="AK39" s="19">
        <v>7</v>
      </c>
      <c r="AL39" s="12">
        <v>8.25</v>
      </c>
      <c r="AM39" s="20">
        <v>9.75</v>
      </c>
      <c r="AN39" s="12">
        <v>12</v>
      </c>
      <c r="AO39" s="20">
        <f t="shared" si="20"/>
        <v>11.908000000000001</v>
      </c>
      <c r="AP39" s="12" t="str">
        <f t="shared" si="21"/>
        <v>VPC</v>
      </c>
      <c r="AQ39" s="22">
        <v>34</v>
      </c>
      <c r="AR39" s="18" t="s">
        <v>147</v>
      </c>
      <c r="AS39" s="18" t="s">
        <v>148</v>
      </c>
      <c r="AT39" s="20">
        <v>14.15</v>
      </c>
      <c r="AU39" s="12"/>
      <c r="AV39" s="20">
        <v>14.324999999999999</v>
      </c>
      <c r="AW39" s="12"/>
      <c r="AX39" s="20">
        <f t="shared" si="22"/>
        <v>14.237500000000001</v>
      </c>
      <c r="AY39" s="12" t="str">
        <f t="shared" si="23"/>
        <v>V</v>
      </c>
      <c r="AZ39" s="17">
        <v>34</v>
      </c>
      <c r="BA39" s="18" t="s">
        <v>147</v>
      </c>
      <c r="BB39" s="18" t="s">
        <v>148</v>
      </c>
      <c r="BC39" s="20">
        <v>15.5</v>
      </c>
      <c r="BD39" s="12"/>
      <c r="BE39" s="20">
        <v>14</v>
      </c>
      <c r="BF39" s="12"/>
      <c r="BG39" s="20">
        <v>13.5</v>
      </c>
      <c r="BH39" s="12"/>
      <c r="BI39" s="20">
        <f t="shared" si="24"/>
        <v>14.05</v>
      </c>
      <c r="BJ39" s="12" t="str">
        <f t="shared" si="25"/>
        <v>V</v>
      </c>
      <c r="BK39" s="17">
        <v>34</v>
      </c>
      <c r="BL39" s="18" t="s">
        <v>147</v>
      </c>
      <c r="BM39" s="18" t="s">
        <v>148</v>
      </c>
      <c r="BN39" s="20">
        <v>17</v>
      </c>
      <c r="BO39" s="12"/>
      <c r="BP39" s="20">
        <v>17</v>
      </c>
      <c r="BQ39" s="12" t="s">
        <v>44</v>
      </c>
      <c r="BR39" s="22">
        <v>34</v>
      </c>
      <c r="BS39" s="18" t="s">
        <v>147</v>
      </c>
      <c r="BT39" s="18" t="s">
        <v>148</v>
      </c>
      <c r="BU39" s="20">
        <v>15.5</v>
      </c>
      <c r="BV39" s="12"/>
      <c r="BW39" s="20">
        <v>17</v>
      </c>
      <c r="BX39" s="12"/>
      <c r="BY39" s="20">
        <f t="shared" si="26"/>
        <v>16.700000000000003</v>
      </c>
      <c r="BZ39" s="12" t="s">
        <v>44</v>
      </c>
      <c r="CA39" s="20">
        <f t="shared" si="27"/>
        <v>14.334125</v>
      </c>
    </row>
    <row r="40" spans="1:79" ht="11.1" customHeight="1" thickBot="1">
      <c r="A40" s="17">
        <v>35</v>
      </c>
      <c r="B40" s="18" t="s">
        <v>67</v>
      </c>
      <c r="C40" s="18" t="s">
        <v>68</v>
      </c>
      <c r="D40" s="19">
        <v>11.5</v>
      </c>
      <c r="E40" s="12"/>
      <c r="F40" s="20">
        <v>16</v>
      </c>
      <c r="G40" s="12"/>
      <c r="H40" s="20">
        <v>14.8</v>
      </c>
      <c r="I40" s="12"/>
      <c r="J40" s="20">
        <f t="shared" si="14"/>
        <v>14.47</v>
      </c>
      <c r="K40" s="21" t="str">
        <f t="shared" si="15"/>
        <v>V</v>
      </c>
      <c r="L40" s="22">
        <v>35</v>
      </c>
      <c r="M40" s="18" t="s">
        <v>67</v>
      </c>
      <c r="N40" s="18" t="s">
        <v>68</v>
      </c>
      <c r="O40" s="20">
        <v>17</v>
      </c>
      <c r="P40" s="12"/>
      <c r="Q40" s="20">
        <v>11.5</v>
      </c>
      <c r="R40" s="12"/>
      <c r="S40" s="20">
        <v>16</v>
      </c>
      <c r="T40" s="12"/>
      <c r="U40" s="20">
        <f t="shared" si="16"/>
        <v>14.600000000000001</v>
      </c>
      <c r="V40" s="12" t="str">
        <f t="shared" si="17"/>
        <v>V</v>
      </c>
      <c r="W40" s="22">
        <v>35</v>
      </c>
      <c r="X40" s="18" t="s">
        <v>67</v>
      </c>
      <c r="Y40" s="18" t="s">
        <v>68</v>
      </c>
      <c r="Z40" s="24">
        <v>13.6</v>
      </c>
      <c r="AA40" s="25"/>
      <c r="AB40" s="24">
        <v>14.724999999999998</v>
      </c>
      <c r="AC40" s="25"/>
      <c r="AD40" s="24">
        <f t="shared" si="18"/>
        <v>14.162499999999998</v>
      </c>
      <c r="AE40" s="25" t="str">
        <f t="shared" si="19"/>
        <v>V</v>
      </c>
      <c r="AF40" s="22">
        <v>35</v>
      </c>
      <c r="AG40" s="18" t="s">
        <v>67</v>
      </c>
      <c r="AH40" s="18" t="s">
        <v>68</v>
      </c>
      <c r="AI40" s="20">
        <v>13.3</v>
      </c>
      <c r="AJ40" s="12"/>
      <c r="AK40" s="19">
        <v>9</v>
      </c>
      <c r="AL40" s="12">
        <v>11</v>
      </c>
      <c r="AM40" s="20">
        <v>9.75</v>
      </c>
      <c r="AN40" s="12">
        <v>12</v>
      </c>
      <c r="AO40" s="20">
        <f t="shared" si="20"/>
        <v>12.2</v>
      </c>
      <c r="AP40" s="12" t="str">
        <f t="shared" si="21"/>
        <v>V</v>
      </c>
      <c r="AQ40" s="17">
        <v>35</v>
      </c>
      <c r="AR40" s="18" t="s">
        <v>67</v>
      </c>
      <c r="AS40" s="18" t="s">
        <v>68</v>
      </c>
      <c r="AT40" s="20">
        <v>14.8</v>
      </c>
      <c r="AU40" s="12"/>
      <c r="AV40" s="20">
        <v>16.725000000000001</v>
      </c>
      <c r="AW40" s="12"/>
      <c r="AX40" s="20">
        <f t="shared" si="22"/>
        <v>15.762500000000001</v>
      </c>
      <c r="AY40" s="12" t="str">
        <f t="shared" si="23"/>
        <v>V</v>
      </c>
      <c r="AZ40" s="22">
        <v>35</v>
      </c>
      <c r="BA40" s="18" t="s">
        <v>67</v>
      </c>
      <c r="BB40" s="18" t="s">
        <v>68</v>
      </c>
      <c r="BC40" s="20">
        <v>14.5</v>
      </c>
      <c r="BD40" s="12"/>
      <c r="BE40" s="20">
        <v>17</v>
      </c>
      <c r="BF40" s="12"/>
      <c r="BG40" s="20">
        <v>13.55</v>
      </c>
      <c r="BH40" s="12"/>
      <c r="BI40" s="20">
        <f t="shared" si="24"/>
        <v>14.518000000000001</v>
      </c>
      <c r="BJ40" s="12" t="str">
        <f t="shared" si="25"/>
        <v>V</v>
      </c>
      <c r="BK40" s="22">
        <v>35</v>
      </c>
      <c r="BL40" s="18" t="s">
        <v>67</v>
      </c>
      <c r="BM40" s="18" t="s">
        <v>68</v>
      </c>
      <c r="BN40" s="20">
        <v>15</v>
      </c>
      <c r="BO40" s="12"/>
      <c r="BP40" s="20">
        <v>15</v>
      </c>
      <c r="BQ40" s="12" t="s">
        <v>44</v>
      </c>
      <c r="BR40" s="17">
        <v>35</v>
      </c>
      <c r="BS40" s="18" t="s">
        <v>67</v>
      </c>
      <c r="BT40" s="18" t="s">
        <v>68</v>
      </c>
      <c r="BU40" s="20">
        <v>15</v>
      </c>
      <c r="BV40" s="12"/>
      <c r="BW40" s="20">
        <v>13.5</v>
      </c>
      <c r="BX40" s="12"/>
      <c r="BY40" s="20">
        <f t="shared" si="26"/>
        <v>13.8</v>
      </c>
      <c r="BZ40" s="12" t="s">
        <v>44</v>
      </c>
      <c r="CA40" s="20">
        <f t="shared" si="27"/>
        <v>14.314125000000001</v>
      </c>
    </row>
    <row r="41" spans="1:79" ht="11.1" customHeight="1" thickBot="1">
      <c r="A41" s="17">
        <v>36</v>
      </c>
      <c r="B41" s="18" t="s">
        <v>89</v>
      </c>
      <c r="C41" s="18" t="s">
        <v>90</v>
      </c>
      <c r="D41" s="19">
        <v>15.25</v>
      </c>
      <c r="E41" s="12"/>
      <c r="F41" s="20">
        <v>17</v>
      </c>
      <c r="G41" s="12"/>
      <c r="H41" s="20">
        <v>15.7</v>
      </c>
      <c r="I41" s="12"/>
      <c r="J41" s="20">
        <f t="shared" si="14"/>
        <v>16.03</v>
      </c>
      <c r="K41" s="21" t="str">
        <f t="shared" si="15"/>
        <v>V</v>
      </c>
      <c r="L41" s="17">
        <v>36</v>
      </c>
      <c r="M41" s="18" t="s">
        <v>89</v>
      </c>
      <c r="N41" s="18" t="s">
        <v>90</v>
      </c>
      <c r="O41" s="20">
        <v>13</v>
      </c>
      <c r="P41" s="12"/>
      <c r="Q41" s="20">
        <v>8</v>
      </c>
      <c r="R41" s="12">
        <v>11.5</v>
      </c>
      <c r="S41" s="20">
        <v>13</v>
      </c>
      <c r="T41" s="12"/>
      <c r="U41" s="20">
        <f t="shared" si="16"/>
        <v>12.4</v>
      </c>
      <c r="V41" s="12" t="str">
        <f t="shared" si="17"/>
        <v>V</v>
      </c>
      <c r="W41" s="17">
        <v>36</v>
      </c>
      <c r="X41" s="18" t="s">
        <v>89</v>
      </c>
      <c r="Y41" s="18" t="s">
        <v>90</v>
      </c>
      <c r="Z41" s="24">
        <v>11</v>
      </c>
      <c r="AA41" s="25"/>
      <c r="AB41" s="24">
        <v>11.75</v>
      </c>
      <c r="AC41" s="25"/>
      <c r="AD41" s="24">
        <f t="shared" si="18"/>
        <v>11.375</v>
      </c>
      <c r="AE41" s="25" t="str">
        <f t="shared" si="19"/>
        <v>VPC</v>
      </c>
      <c r="AF41" s="17">
        <v>36</v>
      </c>
      <c r="AG41" s="18" t="s">
        <v>89</v>
      </c>
      <c r="AH41" s="18" t="s">
        <v>90</v>
      </c>
      <c r="AI41" s="20">
        <v>15.4</v>
      </c>
      <c r="AJ41" s="12"/>
      <c r="AK41" s="19">
        <v>5</v>
      </c>
      <c r="AL41" s="12">
        <v>7</v>
      </c>
      <c r="AM41" s="20">
        <v>13.05</v>
      </c>
      <c r="AN41" s="12"/>
      <c r="AO41" s="20">
        <f t="shared" si="20"/>
        <v>12.054</v>
      </c>
      <c r="AP41" s="12" t="str">
        <f t="shared" si="21"/>
        <v>V</v>
      </c>
      <c r="AQ41" s="22">
        <v>36</v>
      </c>
      <c r="AR41" s="18" t="s">
        <v>89</v>
      </c>
      <c r="AS41" s="18" t="s">
        <v>90</v>
      </c>
      <c r="AT41" s="20">
        <v>16.2</v>
      </c>
      <c r="AU41" s="12"/>
      <c r="AV41" s="20">
        <v>15.15</v>
      </c>
      <c r="AW41" s="12"/>
      <c r="AX41" s="20">
        <f t="shared" si="22"/>
        <v>15.675000000000001</v>
      </c>
      <c r="AY41" s="12" t="str">
        <f t="shared" si="23"/>
        <v>V</v>
      </c>
      <c r="AZ41" s="17">
        <v>36</v>
      </c>
      <c r="BA41" s="18" t="s">
        <v>89</v>
      </c>
      <c r="BB41" s="18" t="s">
        <v>90</v>
      </c>
      <c r="BC41" s="20">
        <v>15.5</v>
      </c>
      <c r="BD41" s="12"/>
      <c r="BE41" s="20">
        <v>13.5</v>
      </c>
      <c r="BF41" s="12"/>
      <c r="BG41" s="20">
        <v>12.05</v>
      </c>
      <c r="BH41" s="12"/>
      <c r="BI41" s="20">
        <f t="shared" si="24"/>
        <v>13.128000000000002</v>
      </c>
      <c r="BJ41" s="12" t="str">
        <f t="shared" si="25"/>
        <v>V</v>
      </c>
      <c r="BK41" s="17">
        <v>36</v>
      </c>
      <c r="BL41" s="18" t="s">
        <v>89</v>
      </c>
      <c r="BM41" s="18" t="s">
        <v>90</v>
      </c>
      <c r="BN41" s="20">
        <v>17</v>
      </c>
      <c r="BO41" s="12"/>
      <c r="BP41" s="20">
        <v>17</v>
      </c>
      <c r="BQ41" s="12" t="s">
        <v>44</v>
      </c>
      <c r="BR41" s="22">
        <v>36</v>
      </c>
      <c r="BS41" s="18" t="s">
        <v>89</v>
      </c>
      <c r="BT41" s="18" t="s">
        <v>90</v>
      </c>
      <c r="BU41" s="20">
        <v>15</v>
      </c>
      <c r="BV41" s="12"/>
      <c r="BW41" s="20">
        <v>17</v>
      </c>
      <c r="BX41" s="12"/>
      <c r="BY41" s="20">
        <f t="shared" si="26"/>
        <v>16.600000000000001</v>
      </c>
      <c r="BZ41" s="12" t="s">
        <v>44</v>
      </c>
      <c r="CA41" s="20">
        <f t="shared" si="27"/>
        <v>14.28275</v>
      </c>
    </row>
    <row r="42" spans="1:79" ht="11.1" customHeight="1" thickBot="1">
      <c r="A42" s="17">
        <v>37</v>
      </c>
      <c r="B42" s="18" t="s">
        <v>165</v>
      </c>
      <c r="C42" s="18" t="s">
        <v>166</v>
      </c>
      <c r="D42" s="19">
        <v>12.25</v>
      </c>
      <c r="E42" s="12"/>
      <c r="F42" s="20">
        <v>10.5</v>
      </c>
      <c r="G42" s="12"/>
      <c r="H42" s="20">
        <v>14.4</v>
      </c>
      <c r="I42" s="12"/>
      <c r="J42" s="20">
        <f t="shared" si="14"/>
        <v>12.64</v>
      </c>
      <c r="K42" s="21" t="str">
        <f t="shared" si="15"/>
        <v>V</v>
      </c>
      <c r="L42" s="22">
        <v>37</v>
      </c>
      <c r="M42" s="18" t="s">
        <v>165</v>
      </c>
      <c r="N42" s="18" t="s">
        <v>166</v>
      </c>
      <c r="O42" s="20">
        <v>15.5</v>
      </c>
      <c r="P42" s="12"/>
      <c r="Q42" s="20">
        <v>11</v>
      </c>
      <c r="R42" s="12"/>
      <c r="S42" s="20">
        <v>17</v>
      </c>
      <c r="T42" s="12"/>
      <c r="U42" s="20">
        <f t="shared" si="16"/>
        <v>14.000000000000002</v>
      </c>
      <c r="V42" s="12" t="str">
        <f t="shared" si="17"/>
        <v>V</v>
      </c>
      <c r="W42" s="22">
        <v>37</v>
      </c>
      <c r="X42" s="18" t="s">
        <v>165</v>
      </c>
      <c r="Y42" s="18" t="s">
        <v>166</v>
      </c>
      <c r="Z42" s="24">
        <v>12.95</v>
      </c>
      <c r="AA42" s="25"/>
      <c r="AB42" s="24">
        <v>13.475</v>
      </c>
      <c r="AC42" s="25"/>
      <c r="AD42" s="24">
        <f t="shared" si="18"/>
        <v>13.212499999999999</v>
      </c>
      <c r="AE42" s="25" t="str">
        <f t="shared" si="19"/>
        <v>V</v>
      </c>
      <c r="AF42" s="22">
        <v>37</v>
      </c>
      <c r="AG42" s="18" t="s">
        <v>165</v>
      </c>
      <c r="AH42" s="18" t="s">
        <v>166</v>
      </c>
      <c r="AI42" s="20">
        <v>13.37</v>
      </c>
      <c r="AJ42" s="12"/>
      <c r="AK42" s="19">
        <v>4.5</v>
      </c>
      <c r="AL42" s="12">
        <v>11</v>
      </c>
      <c r="AM42" s="20">
        <v>12.2</v>
      </c>
      <c r="AN42" s="12"/>
      <c r="AO42" s="20">
        <f t="shared" si="20"/>
        <v>12.284000000000001</v>
      </c>
      <c r="AP42" s="12" t="str">
        <f t="shared" si="21"/>
        <v>V</v>
      </c>
      <c r="AQ42" s="17">
        <v>37</v>
      </c>
      <c r="AR42" s="18" t="s">
        <v>165</v>
      </c>
      <c r="AS42" s="18" t="s">
        <v>166</v>
      </c>
      <c r="AT42" s="20">
        <v>12.7</v>
      </c>
      <c r="AU42" s="12"/>
      <c r="AV42" s="20">
        <v>13.75</v>
      </c>
      <c r="AW42" s="12"/>
      <c r="AX42" s="20">
        <f t="shared" si="22"/>
        <v>13.225</v>
      </c>
      <c r="AY42" s="12" t="str">
        <f t="shared" si="23"/>
        <v>V</v>
      </c>
      <c r="AZ42" s="22">
        <v>37</v>
      </c>
      <c r="BA42" s="18" t="s">
        <v>165</v>
      </c>
      <c r="BB42" s="18" t="s">
        <v>166</v>
      </c>
      <c r="BC42" s="20">
        <v>15</v>
      </c>
      <c r="BD42" s="12"/>
      <c r="BE42" s="20">
        <v>15</v>
      </c>
      <c r="BF42" s="12"/>
      <c r="BG42" s="20">
        <v>14.6</v>
      </c>
      <c r="BH42" s="12"/>
      <c r="BI42" s="20">
        <f t="shared" si="24"/>
        <v>14.776</v>
      </c>
      <c r="BJ42" s="12" t="str">
        <f t="shared" si="25"/>
        <v>V</v>
      </c>
      <c r="BK42" s="22">
        <v>37</v>
      </c>
      <c r="BL42" s="18" t="s">
        <v>165</v>
      </c>
      <c r="BM42" s="18" t="s">
        <v>166</v>
      </c>
      <c r="BN42" s="20">
        <v>17</v>
      </c>
      <c r="BO42" s="12"/>
      <c r="BP42" s="20">
        <v>17</v>
      </c>
      <c r="BQ42" s="12" t="s">
        <v>44</v>
      </c>
      <c r="BR42" s="17">
        <v>37</v>
      </c>
      <c r="BS42" s="18" t="s">
        <v>165</v>
      </c>
      <c r="BT42" s="18" t="s">
        <v>166</v>
      </c>
      <c r="BU42" s="20">
        <v>16</v>
      </c>
      <c r="BV42" s="12"/>
      <c r="BW42" s="20">
        <v>17</v>
      </c>
      <c r="BX42" s="12"/>
      <c r="BY42" s="20">
        <f t="shared" si="26"/>
        <v>16.8</v>
      </c>
      <c r="BZ42" s="12" t="s">
        <v>44</v>
      </c>
      <c r="CA42" s="20">
        <f t="shared" si="27"/>
        <v>14.242187499999998</v>
      </c>
    </row>
    <row r="43" spans="1:79" ht="11.1" customHeight="1" thickBot="1">
      <c r="A43" s="17">
        <v>38</v>
      </c>
      <c r="B43" s="18" t="s">
        <v>149</v>
      </c>
      <c r="C43" s="18" t="s">
        <v>150</v>
      </c>
      <c r="D43" s="19">
        <v>15.5</v>
      </c>
      <c r="E43" s="12"/>
      <c r="F43" s="20">
        <v>11.75</v>
      </c>
      <c r="G43" s="12"/>
      <c r="H43" s="20">
        <v>15.8</v>
      </c>
      <c r="I43" s="12"/>
      <c r="J43" s="20">
        <f t="shared" si="14"/>
        <v>14.397500000000001</v>
      </c>
      <c r="K43" s="21" t="str">
        <f t="shared" si="15"/>
        <v>V</v>
      </c>
      <c r="L43" s="17">
        <v>38</v>
      </c>
      <c r="M43" s="18" t="s">
        <v>149</v>
      </c>
      <c r="N43" s="18" t="s">
        <v>150</v>
      </c>
      <c r="O43" s="20">
        <v>17.5</v>
      </c>
      <c r="P43" s="12"/>
      <c r="Q43" s="20">
        <v>9.5</v>
      </c>
      <c r="R43" s="12"/>
      <c r="S43" s="20">
        <v>12</v>
      </c>
      <c r="T43" s="12"/>
      <c r="U43" s="20">
        <f t="shared" si="16"/>
        <v>13.200000000000001</v>
      </c>
      <c r="V43" s="12" t="str">
        <f t="shared" si="17"/>
        <v>V</v>
      </c>
      <c r="W43" s="17">
        <v>38</v>
      </c>
      <c r="X43" s="18" t="s">
        <v>149</v>
      </c>
      <c r="Y43" s="18" t="s">
        <v>150</v>
      </c>
      <c r="Z43" s="24">
        <v>14.95</v>
      </c>
      <c r="AA43" s="25"/>
      <c r="AB43" s="24">
        <v>12.274999999999999</v>
      </c>
      <c r="AC43" s="25"/>
      <c r="AD43" s="24">
        <f t="shared" si="18"/>
        <v>13.612499999999999</v>
      </c>
      <c r="AE43" s="25" t="str">
        <f t="shared" si="19"/>
        <v>V</v>
      </c>
      <c r="AF43" s="17">
        <v>38</v>
      </c>
      <c r="AG43" s="18" t="s">
        <v>149</v>
      </c>
      <c r="AH43" s="18" t="s">
        <v>150</v>
      </c>
      <c r="AI43" s="20">
        <v>15.12</v>
      </c>
      <c r="AJ43" s="12"/>
      <c r="AK43" s="19">
        <v>9</v>
      </c>
      <c r="AL43" s="12"/>
      <c r="AM43" s="20">
        <v>12.9</v>
      </c>
      <c r="AN43" s="12"/>
      <c r="AO43" s="20">
        <f t="shared" si="20"/>
        <v>12.540000000000001</v>
      </c>
      <c r="AP43" s="12" t="str">
        <f t="shared" si="21"/>
        <v>V</v>
      </c>
      <c r="AQ43" s="22">
        <v>38</v>
      </c>
      <c r="AR43" s="18" t="s">
        <v>149</v>
      </c>
      <c r="AS43" s="18" t="s">
        <v>150</v>
      </c>
      <c r="AT43" s="20">
        <v>13</v>
      </c>
      <c r="AU43" s="12"/>
      <c r="AV43" s="20">
        <v>14.4</v>
      </c>
      <c r="AW43" s="12"/>
      <c r="AX43" s="20">
        <f t="shared" si="22"/>
        <v>13.7</v>
      </c>
      <c r="AY43" s="12" t="str">
        <f t="shared" si="23"/>
        <v>V</v>
      </c>
      <c r="AZ43" s="17">
        <v>38</v>
      </c>
      <c r="BA43" s="18" t="s">
        <v>149</v>
      </c>
      <c r="BB43" s="18" t="s">
        <v>150</v>
      </c>
      <c r="BC43" s="20">
        <v>15</v>
      </c>
      <c r="BD43" s="12"/>
      <c r="BE43" s="20">
        <v>14.5</v>
      </c>
      <c r="BF43" s="12"/>
      <c r="BG43" s="20">
        <v>16.3</v>
      </c>
      <c r="BH43" s="12"/>
      <c r="BI43" s="20">
        <f t="shared" si="24"/>
        <v>15.618000000000002</v>
      </c>
      <c r="BJ43" s="12" t="str">
        <f t="shared" si="25"/>
        <v>V</v>
      </c>
      <c r="BK43" s="17">
        <v>38</v>
      </c>
      <c r="BL43" s="18" t="s">
        <v>149</v>
      </c>
      <c r="BM43" s="18" t="s">
        <v>150</v>
      </c>
      <c r="BN43" s="20">
        <v>16.5</v>
      </c>
      <c r="BO43" s="12"/>
      <c r="BP43" s="20">
        <v>16.5</v>
      </c>
      <c r="BQ43" s="12" t="s">
        <v>44</v>
      </c>
      <c r="BR43" s="22">
        <v>38</v>
      </c>
      <c r="BS43" s="18" t="s">
        <v>149</v>
      </c>
      <c r="BT43" s="18" t="s">
        <v>150</v>
      </c>
      <c r="BU43" s="20">
        <v>15</v>
      </c>
      <c r="BV43" s="12"/>
      <c r="BW43" s="20">
        <v>14</v>
      </c>
      <c r="BX43" s="12"/>
      <c r="BY43" s="20">
        <f t="shared" si="26"/>
        <v>14.200000000000001</v>
      </c>
      <c r="BZ43" s="12" t="s">
        <v>44</v>
      </c>
      <c r="CA43" s="20">
        <f t="shared" si="27"/>
        <v>14.221000000000002</v>
      </c>
    </row>
    <row r="44" spans="1:79" ht="11.1" customHeight="1" thickBot="1">
      <c r="A44" s="17">
        <v>39</v>
      </c>
      <c r="B44" s="18" t="s">
        <v>91</v>
      </c>
      <c r="C44" s="18" t="s">
        <v>92</v>
      </c>
      <c r="D44" s="19">
        <v>11.75</v>
      </c>
      <c r="E44" s="12"/>
      <c r="F44" s="20">
        <v>13.25</v>
      </c>
      <c r="G44" s="12"/>
      <c r="H44" s="20">
        <v>10.6</v>
      </c>
      <c r="I44" s="12">
        <v>12</v>
      </c>
      <c r="J44" s="20">
        <f t="shared" si="14"/>
        <v>12.357500000000002</v>
      </c>
      <c r="K44" s="21" t="str">
        <f t="shared" si="15"/>
        <v>V</v>
      </c>
      <c r="L44" s="22">
        <v>39</v>
      </c>
      <c r="M44" s="18" t="s">
        <v>91</v>
      </c>
      <c r="N44" s="18" t="s">
        <v>92</v>
      </c>
      <c r="O44" s="20">
        <v>12</v>
      </c>
      <c r="P44" s="12"/>
      <c r="Q44" s="20">
        <v>12.75</v>
      </c>
      <c r="R44" s="12"/>
      <c r="S44" s="20">
        <v>16</v>
      </c>
      <c r="T44" s="12"/>
      <c r="U44" s="20">
        <f t="shared" si="16"/>
        <v>13.100000000000001</v>
      </c>
      <c r="V44" s="12" t="str">
        <f t="shared" si="17"/>
        <v>V</v>
      </c>
      <c r="W44" s="22">
        <v>39</v>
      </c>
      <c r="X44" s="18" t="s">
        <v>91</v>
      </c>
      <c r="Y44" s="18" t="s">
        <v>92</v>
      </c>
      <c r="Z44" s="24">
        <v>13.7</v>
      </c>
      <c r="AA44" s="25"/>
      <c r="AB44" s="24">
        <v>12.899999999999999</v>
      </c>
      <c r="AC44" s="25"/>
      <c r="AD44" s="24">
        <f t="shared" si="18"/>
        <v>13.299999999999999</v>
      </c>
      <c r="AE44" s="25" t="str">
        <f t="shared" si="19"/>
        <v>V</v>
      </c>
      <c r="AF44" s="22">
        <v>39</v>
      </c>
      <c r="AG44" s="18" t="s">
        <v>91</v>
      </c>
      <c r="AH44" s="18" t="s">
        <v>92</v>
      </c>
      <c r="AI44" s="20">
        <v>14.8</v>
      </c>
      <c r="AJ44" s="12"/>
      <c r="AK44" s="19">
        <v>9</v>
      </c>
      <c r="AL44" s="12">
        <v>9</v>
      </c>
      <c r="AM44" s="20">
        <v>8.85</v>
      </c>
      <c r="AN44" s="12"/>
      <c r="AO44" s="20">
        <f t="shared" si="20"/>
        <v>11.278</v>
      </c>
      <c r="AP44" s="12" t="str">
        <f t="shared" si="21"/>
        <v>VPC</v>
      </c>
      <c r="AQ44" s="17">
        <v>39</v>
      </c>
      <c r="AR44" s="18" t="s">
        <v>91</v>
      </c>
      <c r="AS44" s="18" t="s">
        <v>92</v>
      </c>
      <c r="AT44" s="20">
        <v>15.4</v>
      </c>
      <c r="AU44" s="12"/>
      <c r="AV44" s="20">
        <v>15.225</v>
      </c>
      <c r="AW44" s="12"/>
      <c r="AX44" s="20">
        <f t="shared" si="22"/>
        <v>15.3125</v>
      </c>
      <c r="AY44" s="12" t="str">
        <f t="shared" si="23"/>
        <v>V</v>
      </c>
      <c r="AZ44" s="22">
        <v>39</v>
      </c>
      <c r="BA44" s="18" t="s">
        <v>91</v>
      </c>
      <c r="BB44" s="18" t="s">
        <v>92</v>
      </c>
      <c r="BC44" s="20">
        <v>16.75</v>
      </c>
      <c r="BD44" s="12"/>
      <c r="BE44" s="20">
        <v>14</v>
      </c>
      <c r="BF44" s="12"/>
      <c r="BG44" s="20">
        <v>13.8</v>
      </c>
      <c r="BH44" s="12"/>
      <c r="BI44" s="20">
        <f t="shared" si="24"/>
        <v>14.493000000000002</v>
      </c>
      <c r="BJ44" s="12" t="str">
        <f t="shared" si="25"/>
        <v>V</v>
      </c>
      <c r="BK44" s="22">
        <v>39</v>
      </c>
      <c r="BL44" s="18" t="s">
        <v>91</v>
      </c>
      <c r="BM44" s="18" t="s">
        <v>92</v>
      </c>
      <c r="BN44" s="20">
        <v>17</v>
      </c>
      <c r="BO44" s="12"/>
      <c r="BP44" s="20">
        <v>17</v>
      </c>
      <c r="BQ44" s="12" t="s">
        <v>44</v>
      </c>
      <c r="BR44" s="17">
        <v>39</v>
      </c>
      <c r="BS44" s="18" t="s">
        <v>91</v>
      </c>
      <c r="BT44" s="18" t="s">
        <v>92</v>
      </c>
      <c r="BU44" s="20">
        <v>16</v>
      </c>
      <c r="BV44" s="12"/>
      <c r="BW44" s="20">
        <v>17</v>
      </c>
      <c r="BX44" s="12"/>
      <c r="BY44" s="20">
        <f t="shared" si="26"/>
        <v>16.8</v>
      </c>
      <c r="BZ44" s="12" t="s">
        <v>44</v>
      </c>
      <c r="CA44" s="20">
        <f t="shared" si="27"/>
        <v>14.205125000000001</v>
      </c>
    </row>
    <row r="45" spans="1:79" ht="11.1" customHeight="1" thickBot="1">
      <c r="A45" s="17">
        <v>40</v>
      </c>
      <c r="B45" s="18" t="s">
        <v>77</v>
      </c>
      <c r="C45" s="18" t="s">
        <v>78</v>
      </c>
      <c r="D45" s="19">
        <v>12.5</v>
      </c>
      <c r="E45" s="12"/>
      <c r="F45" s="20">
        <v>10.5</v>
      </c>
      <c r="G45" s="12">
        <v>12</v>
      </c>
      <c r="H45" s="20">
        <v>11.2</v>
      </c>
      <c r="I45" s="12">
        <v>12</v>
      </c>
      <c r="J45" s="20">
        <f t="shared" si="14"/>
        <v>12.11</v>
      </c>
      <c r="K45" s="21" t="str">
        <f t="shared" si="15"/>
        <v>V</v>
      </c>
      <c r="L45" s="17">
        <v>40</v>
      </c>
      <c r="M45" s="18" t="s">
        <v>77</v>
      </c>
      <c r="N45" s="18" t="s">
        <v>78</v>
      </c>
      <c r="O45" s="20">
        <v>13.5</v>
      </c>
      <c r="P45" s="12"/>
      <c r="Q45" s="20">
        <v>14.25</v>
      </c>
      <c r="R45" s="12"/>
      <c r="S45" s="20">
        <v>14</v>
      </c>
      <c r="T45" s="12"/>
      <c r="U45" s="20">
        <f t="shared" si="16"/>
        <v>13.900000000000002</v>
      </c>
      <c r="V45" s="12" t="str">
        <f t="shared" si="17"/>
        <v>V</v>
      </c>
      <c r="W45" s="17">
        <v>40</v>
      </c>
      <c r="X45" s="18" t="s">
        <v>77</v>
      </c>
      <c r="Y45" s="18" t="s">
        <v>78</v>
      </c>
      <c r="Z45" s="24">
        <v>12.25</v>
      </c>
      <c r="AA45" s="25"/>
      <c r="AB45" s="24">
        <v>13.799999999999997</v>
      </c>
      <c r="AC45" s="25"/>
      <c r="AD45" s="24">
        <f t="shared" si="18"/>
        <v>13.024999999999999</v>
      </c>
      <c r="AE45" s="25" t="str">
        <f t="shared" si="19"/>
        <v>V</v>
      </c>
      <c r="AF45" s="17">
        <v>40</v>
      </c>
      <c r="AG45" s="18" t="s">
        <v>77</v>
      </c>
      <c r="AH45" s="18" t="s">
        <v>78</v>
      </c>
      <c r="AI45" s="20">
        <v>14.68</v>
      </c>
      <c r="AJ45" s="12"/>
      <c r="AK45" s="19">
        <v>9</v>
      </c>
      <c r="AL45" s="12"/>
      <c r="AM45" s="20">
        <v>10.25</v>
      </c>
      <c r="AN45" s="12">
        <v>12</v>
      </c>
      <c r="AO45" s="20">
        <f t="shared" si="20"/>
        <v>12.111999999999998</v>
      </c>
      <c r="AP45" s="12" t="str">
        <f t="shared" si="21"/>
        <v>V</v>
      </c>
      <c r="AQ45" s="22">
        <v>40</v>
      </c>
      <c r="AR45" s="18" t="s">
        <v>77</v>
      </c>
      <c r="AS45" s="18" t="s">
        <v>78</v>
      </c>
      <c r="AT45" s="20">
        <v>16.2</v>
      </c>
      <c r="AU45" s="12"/>
      <c r="AV45" s="20">
        <v>16.024999999999999</v>
      </c>
      <c r="AW45" s="12"/>
      <c r="AX45" s="20">
        <f t="shared" si="22"/>
        <v>16.112499999999997</v>
      </c>
      <c r="AY45" s="12" t="str">
        <f t="shared" si="23"/>
        <v>V</v>
      </c>
      <c r="AZ45" s="17">
        <v>40</v>
      </c>
      <c r="BA45" s="18" t="s">
        <v>77</v>
      </c>
      <c r="BB45" s="18" t="s">
        <v>78</v>
      </c>
      <c r="BC45" s="20">
        <v>17</v>
      </c>
      <c r="BD45" s="12"/>
      <c r="BE45" s="20">
        <v>14</v>
      </c>
      <c r="BF45" s="12"/>
      <c r="BG45" s="20">
        <v>15</v>
      </c>
      <c r="BH45" s="12"/>
      <c r="BI45" s="20">
        <f t="shared" si="24"/>
        <v>15.22</v>
      </c>
      <c r="BJ45" s="12" t="str">
        <f t="shared" si="25"/>
        <v>V</v>
      </c>
      <c r="BK45" s="17">
        <v>40</v>
      </c>
      <c r="BL45" s="18" t="s">
        <v>77</v>
      </c>
      <c r="BM45" s="18" t="s">
        <v>78</v>
      </c>
      <c r="BN45" s="20">
        <v>16</v>
      </c>
      <c r="BO45" s="12"/>
      <c r="BP45" s="20">
        <v>16</v>
      </c>
      <c r="BQ45" s="12" t="s">
        <v>44</v>
      </c>
      <c r="BR45" s="22">
        <v>40</v>
      </c>
      <c r="BS45" s="18" t="s">
        <v>77</v>
      </c>
      <c r="BT45" s="18" t="s">
        <v>78</v>
      </c>
      <c r="BU45" s="20">
        <v>14</v>
      </c>
      <c r="BV45" s="12"/>
      <c r="BW45" s="20">
        <v>15</v>
      </c>
      <c r="BX45" s="12"/>
      <c r="BY45" s="20">
        <f t="shared" si="26"/>
        <v>14.8</v>
      </c>
      <c r="BZ45" s="12" t="s">
        <v>44</v>
      </c>
      <c r="CA45" s="20">
        <f t="shared" si="27"/>
        <v>14.159937499999998</v>
      </c>
    </row>
    <row r="46" spans="1:79" ht="11.1" customHeight="1" thickBot="1">
      <c r="A46" s="17">
        <v>41</v>
      </c>
      <c r="B46" s="18" t="s">
        <v>63</v>
      </c>
      <c r="C46" s="18" t="s">
        <v>64</v>
      </c>
      <c r="D46" s="19">
        <v>15.25</v>
      </c>
      <c r="E46" s="12"/>
      <c r="F46" s="20">
        <v>13</v>
      </c>
      <c r="G46" s="12"/>
      <c r="H46" s="20">
        <v>14.8</v>
      </c>
      <c r="I46" s="12"/>
      <c r="J46" s="20">
        <f t="shared" si="14"/>
        <v>14.305</v>
      </c>
      <c r="K46" s="21" t="str">
        <f t="shared" si="15"/>
        <v>V</v>
      </c>
      <c r="L46" s="22">
        <v>41</v>
      </c>
      <c r="M46" s="18" t="s">
        <v>63</v>
      </c>
      <c r="N46" s="18" t="s">
        <v>64</v>
      </c>
      <c r="O46" s="20">
        <v>11.5</v>
      </c>
      <c r="P46" s="12"/>
      <c r="Q46" s="20">
        <v>12.5</v>
      </c>
      <c r="R46" s="12"/>
      <c r="S46" s="20">
        <v>16</v>
      </c>
      <c r="T46" s="12"/>
      <c r="U46" s="20">
        <f t="shared" si="16"/>
        <v>12.8</v>
      </c>
      <c r="V46" s="12" t="str">
        <f t="shared" si="17"/>
        <v>V</v>
      </c>
      <c r="W46" s="22">
        <v>41</v>
      </c>
      <c r="X46" s="18" t="s">
        <v>63</v>
      </c>
      <c r="Y46" s="18" t="s">
        <v>64</v>
      </c>
      <c r="Z46" s="24">
        <v>14.974999999999998</v>
      </c>
      <c r="AA46" s="25"/>
      <c r="AB46" s="24">
        <v>13.849999999999998</v>
      </c>
      <c r="AC46" s="25"/>
      <c r="AD46" s="24">
        <f t="shared" si="18"/>
        <v>14.412499999999998</v>
      </c>
      <c r="AE46" s="25" t="str">
        <f t="shared" si="19"/>
        <v>V</v>
      </c>
      <c r="AF46" s="22">
        <v>41</v>
      </c>
      <c r="AG46" s="18" t="s">
        <v>63</v>
      </c>
      <c r="AH46" s="18" t="s">
        <v>64</v>
      </c>
      <c r="AI46" s="20">
        <v>13.77</v>
      </c>
      <c r="AJ46" s="12"/>
      <c r="AK46" s="19">
        <v>6</v>
      </c>
      <c r="AL46" s="12">
        <v>8.25</v>
      </c>
      <c r="AM46" s="20">
        <v>15</v>
      </c>
      <c r="AN46" s="12"/>
      <c r="AO46" s="20">
        <f t="shared" si="20"/>
        <v>12.347999999999999</v>
      </c>
      <c r="AP46" s="12" t="str">
        <f t="shared" si="21"/>
        <v>V</v>
      </c>
      <c r="AQ46" s="17">
        <v>41</v>
      </c>
      <c r="AR46" s="18" t="s">
        <v>63</v>
      </c>
      <c r="AS46" s="18" t="s">
        <v>64</v>
      </c>
      <c r="AT46" s="20">
        <v>14.75</v>
      </c>
      <c r="AU46" s="12"/>
      <c r="AV46" s="20">
        <v>14.225</v>
      </c>
      <c r="AW46" s="12"/>
      <c r="AX46" s="20">
        <f t="shared" si="22"/>
        <v>14.487500000000001</v>
      </c>
      <c r="AY46" s="12" t="str">
        <f t="shared" si="23"/>
        <v>V</v>
      </c>
      <c r="AZ46" s="22">
        <v>41</v>
      </c>
      <c r="BA46" s="18" t="s">
        <v>63</v>
      </c>
      <c r="BB46" s="18" t="s">
        <v>64</v>
      </c>
      <c r="BC46" s="20">
        <v>15.75</v>
      </c>
      <c r="BD46" s="12"/>
      <c r="BE46" s="20">
        <v>14.5</v>
      </c>
      <c r="BF46" s="12"/>
      <c r="BG46" s="20">
        <v>14.65</v>
      </c>
      <c r="BH46" s="12"/>
      <c r="BI46" s="20">
        <f t="shared" si="24"/>
        <v>14.859</v>
      </c>
      <c r="BJ46" s="12" t="str">
        <f t="shared" si="25"/>
        <v>V</v>
      </c>
      <c r="BK46" s="22">
        <v>41</v>
      </c>
      <c r="BL46" s="18" t="s">
        <v>63</v>
      </c>
      <c r="BM46" s="18" t="s">
        <v>64</v>
      </c>
      <c r="BN46" s="20">
        <v>15</v>
      </c>
      <c r="BO46" s="12"/>
      <c r="BP46" s="20">
        <v>15</v>
      </c>
      <c r="BQ46" s="12" t="s">
        <v>44</v>
      </c>
      <c r="BR46" s="17">
        <v>41</v>
      </c>
      <c r="BS46" s="18" t="s">
        <v>63</v>
      </c>
      <c r="BT46" s="18" t="s">
        <v>64</v>
      </c>
      <c r="BU46" s="20">
        <v>15</v>
      </c>
      <c r="BV46" s="12"/>
      <c r="BW46" s="20">
        <v>15</v>
      </c>
      <c r="BX46" s="12"/>
      <c r="BY46" s="20">
        <f t="shared" si="26"/>
        <v>15</v>
      </c>
      <c r="BZ46" s="12" t="s">
        <v>44</v>
      </c>
      <c r="CA46" s="20">
        <f t="shared" si="27"/>
        <v>14.151499999999999</v>
      </c>
    </row>
    <row r="47" spans="1:79" ht="11.1" customHeight="1" thickBot="1">
      <c r="A47" s="17">
        <v>42</v>
      </c>
      <c r="B47" s="18" t="s">
        <v>145</v>
      </c>
      <c r="C47" s="18" t="s">
        <v>146</v>
      </c>
      <c r="D47" s="19">
        <v>14.25</v>
      </c>
      <c r="E47" s="12"/>
      <c r="F47" s="20">
        <v>11.75</v>
      </c>
      <c r="G47" s="12"/>
      <c r="H47" s="20">
        <v>10.9</v>
      </c>
      <c r="I47" s="12">
        <v>12</v>
      </c>
      <c r="J47" s="20">
        <f t="shared" si="14"/>
        <v>12.412500000000001</v>
      </c>
      <c r="K47" s="21" t="str">
        <f t="shared" si="15"/>
        <v>V</v>
      </c>
      <c r="L47" s="17">
        <v>42</v>
      </c>
      <c r="M47" s="18" t="s">
        <v>145</v>
      </c>
      <c r="N47" s="18" t="s">
        <v>146</v>
      </c>
      <c r="O47" s="20">
        <v>13.5</v>
      </c>
      <c r="P47" s="12"/>
      <c r="Q47" s="20">
        <v>9</v>
      </c>
      <c r="R47" s="12">
        <v>12</v>
      </c>
      <c r="S47" s="20">
        <v>14</v>
      </c>
      <c r="T47" s="12"/>
      <c r="U47" s="20">
        <f t="shared" si="16"/>
        <v>13.000000000000002</v>
      </c>
      <c r="V47" s="12" t="str">
        <f t="shared" si="17"/>
        <v>V</v>
      </c>
      <c r="W47" s="17">
        <v>42</v>
      </c>
      <c r="X47" s="18" t="s">
        <v>145</v>
      </c>
      <c r="Y47" s="18" t="s">
        <v>146</v>
      </c>
      <c r="Z47" s="24">
        <v>13.649999999999999</v>
      </c>
      <c r="AA47" s="25"/>
      <c r="AB47" s="24">
        <v>12.1</v>
      </c>
      <c r="AC47" s="25"/>
      <c r="AD47" s="24">
        <f t="shared" si="18"/>
        <v>12.875</v>
      </c>
      <c r="AE47" s="25" t="str">
        <f t="shared" si="19"/>
        <v>V</v>
      </c>
      <c r="AF47" s="17">
        <v>42</v>
      </c>
      <c r="AG47" s="18" t="s">
        <v>145</v>
      </c>
      <c r="AH47" s="18" t="s">
        <v>146</v>
      </c>
      <c r="AI47" s="20">
        <v>13.77</v>
      </c>
      <c r="AJ47" s="12"/>
      <c r="AK47" s="19">
        <v>5.5</v>
      </c>
      <c r="AL47" s="12">
        <v>9</v>
      </c>
      <c r="AM47" s="20">
        <v>10.1</v>
      </c>
      <c r="AN47" s="12">
        <v>11</v>
      </c>
      <c r="AO47" s="20">
        <f t="shared" si="20"/>
        <v>11.468</v>
      </c>
      <c r="AP47" s="12" t="str">
        <f t="shared" si="21"/>
        <v>VPC</v>
      </c>
      <c r="AQ47" s="22">
        <v>42</v>
      </c>
      <c r="AR47" s="18" t="s">
        <v>145</v>
      </c>
      <c r="AS47" s="18" t="s">
        <v>146</v>
      </c>
      <c r="AT47" s="20">
        <v>15.05</v>
      </c>
      <c r="AU47" s="12"/>
      <c r="AV47" s="20">
        <v>15.4</v>
      </c>
      <c r="AW47" s="12"/>
      <c r="AX47" s="20">
        <f t="shared" si="22"/>
        <v>15.225000000000001</v>
      </c>
      <c r="AY47" s="12" t="str">
        <f t="shared" si="23"/>
        <v>V</v>
      </c>
      <c r="AZ47" s="17">
        <v>42</v>
      </c>
      <c r="BA47" s="18" t="s">
        <v>145</v>
      </c>
      <c r="BB47" s="18" t="s">
        <v>146</v>
      </c>
      <c r="BC47" s="20">
        <v>14</v>
      </c>
      <c r="BD47" s="12"/>
      <c r="BE47" s="20">
        <v>14</v>
      </c>
      <c r="BF47" s="12"/>
      <c r="BG47" s="20">
        <v>14.45</v>
      </c>
      <c r="BH47" s="12"/>
      <c r="BI47" s="20">
        <f t="shared" si="24"/>
        <v>14.252000000000001</v>
      </c>
      <c r="BJ47" s="12" t="str">
        <f t="shared" si="25"/>
        <v>V</v>
      </c>
      <c r="BK47" s="17">
        <v>42</v>
      </c>
      <c r="BL47" s="18" t="s">
        <v>145</v>
      </c>
      <c r="BM47" s="18" t="s">
        <v>146</v>
      </c>
      <c r="BN47" s="20">
        <v>17</v>
      </c>
      <c r="BO47" s="12"/>
      <c r="BP47" s="20">
        <v>17</v>
      </c>
      <c r="BQ47" s="12" t="s">
        <v>44</v>
      </c>
      <c r="BR47" s="22">
        <v>42</v>
      </c>
      <c r="BS47" s="18" t="s">
        <v>145</v>
      </c>
      <c r="BT47" s="18" t="s">
        <v>146</v>
      </c>
      <c r="BU47" s="20">
        <v>16</v>
      </c>
      <c r="BV47" s="12"/>
      <c r="BW47" s="20">
        <v>17</v>
      </c>
      <c r="BX47" s="12"/>
      <c r="BY47" s="20">
        <f t="shared" si="26"/>
        <v>16.8</v>
      </c>
      <c r="BZ47" s="12" t="s">
        <v>44</v>
      </c>
      <c r="CA47" s="20">
        <f t="shared" si="27"/>
        <v>14.1290625</v>
      </c>
    </row>
    <row r="48" spans="1:79" ht="11.1" customHeight="1" thickBot="1">
      <c r="A48" s="17">
        <v>43</v>
      </c>
      <c r="B48" s="27" t="s">
        <v>103</v>
      </c>
      <c r="C48" s="27" t="s">
        <v>104</v>
      </c>
      <c r="D48" s="19">
        <v>10.75</v>
      </c>
      <c r="E48" s="12"/>
      <c r="F48" s="20">
        <v>12</v>
      </c>
      <c r="G48" s="12"/>
      <c r="H48" s="20">
        <v>12.7</v>
      </c>
      <c r="I48" s="12"/>
      <c r="J48" s="20">
        <f t="shared" si="14"/>
        <v>12.04</v>
      </c>
      <c r="K48" s="21" t="str">
        <f t="shared" si="15"/>
        <v>V</v>
      </c>
      <c r="L48" s="22">
        <v>43</v>
      </c>
      <c r="M48" s="27" t="s">
        <v>103</v>
      </c>
      <c r="N48" s="27" t="s">
        <v>104</v>
      </c>
      <c r="O48" s="20">
        <v>16.5</v>
      </c>
      <c r="P48" s="12"/>
      <c r="Q48" s="20">
        <v>10</v>
      </c>
      <c r="R48" s="12"/>
      <c r="S48" s="20">
        <v>13</v>
      </c>
      <c r="T48" s="12"/>
      <c r="U48" s="20">
        <f t="shared" si="16"/>
        <v>13.200000000000001</v>
      </c>
      <c r="V48" s="12" t="str">
        <f t="shared" si="17"/>
        <v>V</v>
      </c>
      <c r="W48" s="22">
        <v>43</v>
      </c>
      <c r="X48" s="27" t="s">
        <v>103</v>
      </c>
      <c r="Y48" s="27" t="s">
        <v>104</v>
      </c>
      <c r="Z48" s="24">
        <v>14.475</v>
      </c>
      <c r="AA48" s="25"/>
      <c r="AB48" s="24">
        <v>12.45</v>
      </c>
      <c r="AC48" s="25"/>
      <c r="AD48" s="24">
        <f t="shared" si="18"/>
        <v>13.462499999999999</v>
      </c>
      <c r="AE48" s="25" t="str">
        <f t="shared" si="19"/>
        <v>V</v>
      </c>
      <c r="AF48" s="22">
        <v>43</v>
      </c>
      <c r="AG48" s="27" t="s">
        <v>103</v>
      </c>
      <c r="AH48" s="27" t="s">
        <v>104</v>
      </c>
      <c r="AI48" s="20">
        <v>14.1</v>
      </c>
      <c r="AJ48" s="12"/>
      <c r="AK48" s="19">
        <v>12.5</v>
      </c>
      <c r="AL48" s="12"/>
      <c r="AM48" s="20">
        <v>6.75</v>
      </c>
      <c r="AN48" s="12">
        <v>12</v>
      </c>
      <c r="AO48" s="20">
        <f t="shared" si="20"/>
        <v>13</v>
      </c>
      <c r="AP48" s="12" t="str">
        <f t="shared" si="21"/>
        <v>V</v>
      </c>
      <c r="AQ48" s="17">
        <v>43</v>
      </c>
      <c r="AR48" s="27" t="s">
        <v>103</v>
      </c>
      <c r="AS48" s="27" t="s">
        <v>104</v>
      </c>
      <c r="AT48" s="20">
        <v>10.9</v>
      </c>
      <c r="AU48" s="12"/>
      <c r="AV48" s="20">
        <v>14.4</v>
      </c>
      <c r="AW48" s="12"/>
      <c r="AX48" s="20">
        <f t="shared" si="22"/>
        <v>12.65</v>
      </c>
      <c r="AY48" s="12" t="str">
        <f t="shared" si="23"/>
        <v>V</v>
      </c>
      <c r="AZ48" s="22">
        <v>43</v>
      </c>
      <c r="BA48" s="27" t="s">
        <v>103</v>
      </c>
      <c r="BB48" s="27" t="s">
        <v>104</v>
      </c>
      <c r="BC48" s="20">
        <v>15.25</v>
      </c>
      <c r="BD48" s="12"/>
      <c r="BE48" s="20">
        <v>16.5</v>
      </c>
      <c r="BF48" s="12"/>
      <c r="BG48" s="20">
        <v>15.05</v>
      </c>
      <c r="BH48" s="12"/>
      <c r="BI48" s="20">
        <f t="shared" si="24"/>
        <v>15.413</v>
      </c>
      <c r="BJ48" s="12" t="str">
        <f t="shared" si="25"/>
        <v>V</v>
      </c>
      <c r="BK48" s="22">
        <v>43</v>
      </c>
      <c r="BL48" s="27" t="s">
        <v>103</v>
      </c>
      <c r="BM48" s="27" t="s">
        <v>104</v>
      </c>
      <c r="BN48" s="20">
        <v>17</v>
      </c>
      <c r="BO48" s="12"/>
      <c r="BP48" s="20">
        <v>17</v>
      </c>
      <c r="BQ48" s="12" t="s">
        <v>44</v>
      </c>
      <c r="BR48" s="17">
        <v>43</v>
      </c>
      <c r="BS48" s="27" t="s">
        <v>103</v>
      </c>
      <c r="BT48" s="27" t="s">
        <v>104</v>
      </c>
      <c r="BU48" s="20">
        <v>15</v>
      </c>
      <c r="BV48" s="12"/>
      <c r="BW48" s="20">
        <v>16.5</v>
      </c>
      <c r="BX48" s="12"/>
      <c r="BY48" s="20">
        <f t="shared" si="26"/>
        <v>16.200000000000003</v>
      </c>
      <c r="BZ48" s="12" t="s">
        <v>44</v>
      </c>
      <c r="CA48" s="20">
        <f t="shared" si="27"/>
        <v>14.120687500000001</v>
      </c>
    </row>
    <row r="49" spans="1:79" ht="11.1" customHeight="1" thickBot="1">
      <c r="A49" s="17">
        <v>44</v>
      </c>
      <c r="B49" s="18" t="s">
        <v>101</v>
      </c>
      <c r="C49" s="18" t="s">
        <v>102</v>
      </c>
      <c r="D49" s="19">
        <v>13.25</v>
      </c>
      <c r="E49" s="12"/>
      <c r="F49" s="20">
        <v>11</v>
      </c>
      <c r="G49" s="12">
        <v>12</v>
      </c>
      <c r="H49" s="20">
        <v>8.1</v>
      </c>
      <c r="I49" s="12">
        <v>12</v>
      </c>
      <c r="J49" s="20">
        <f t="shared" si="14"/>
        <v>12.275</v>
      </c>
      <c r="K49" s="21" t="str">
        <f t="shared" si="15"/>
        <v>V</v>
      </c>
      <c r="L49" s="17">
        <v>44</v>
      </c>
      <c r="M49" s="18" t="s">
        <v>101</v>
      </c>
      <c r="N49" s="18" t="s">
        <v>102</v>
      </c>
      <c r="O49" s="20">
        <v>15.5</v>
      </c>
      <c r="P49" s="12"/>
      <c r="Q49" s="20">
        <v>13</v>
      </c>
      <c r="R49" s="12"/>
      <c r="S49" s="20">
        <v>14</v>
      </c>
      <c r="T49" s="12"/>
      <c r="U49" s="20">
        <f t="shared" si="16"/>
        <v>14.200000000000001</v>
      </c>
      <c r="V49" s="12" t="str">
        <f t="shared" si="17"/>
        <v>V</v>
      </c>
      <c r="W49" s="17">
        <v>44</v>
      </c>
      <c r="X49" s="18" t="s">
        <v>101</v>
      </c>
      <c r="Y49" s="18" t="s">
        <v>102</v>
      </c>
      <c r="Z49" s="24">
        <v>14.099999999999998</v>
      </c>
      <c r="AA49" s="25"/>
      <c r="AB49" s="24">
        <v>13.099999999999998</v>
      </c>
      <c r="AC49" s="25"/>
      <c r="AD49" s="24">
        <f t="shared" si="18"/>
        <v>13.599999999999998</v>
      </c>
      <c r="AE49" s="25" t="str">
        <f t="shared" si="19"/>
        <v>V</v>
      </c>
      <c r="AF49" s="17">
        <v>44</v>
      </c>
      <c r="AG49" s="18" t="s">
        <v>101</v>
      </c>
      <c r="AH49" s="18" t="s">
        <v>102</v>
      </c>
      <c r="AI49" s="20">
        <v>14.7</v>
      </c>
      <c r="AJ49" s="12"/>
      <c r="AK49" s="19">
        <v>5.5</v>
      </c>
      <c r="AL49" s="12">
        <v>7</v>
      </c>
      <c r="AM49" s="20">
        <v>10.95</v>
      </c>
      <c r="AN49" s="12">
        <v>10</v>
      </c>
      <c r="AO49" s="20">
        <f t="shared" si="20"/>
        <v>11.186000000000002</v>
      </c>
      <c r="AP49" s="12" t="str">
        <f t="shared" si="21"/>
        <v>VPC</v>
      </c>
      <c r="AQ49" s="22">
        <v>44</v>
      </c>
      <c r="AR49" s="18" t="s">
        <v>101</v>
      </c>
      <c r="AS49" s="18" t="s">
        <v>102</v>
      </c>
      <c r="AT49" s="20">
        <v>14.1</v>
      </c>
      <c r="AU49" s="12"/>
      <c r="AV49" s="20">
        <v>15.5</v>
      </c>
      <c r="AW49" s="12"/>
      <c r="AX49" s="20">
        <f t="shared" si="22"/>
        <v>14.8</v>
      </c>
      <c r="AY49" s="12" t="str">
        <f t="shared" si="23"/>
        <v>V</v>
      </c>
      <c r="AZ49" s="17">
        <v>44</v>
      </c>
      <c r="BA49" s="18" t="s">
        <v>101</v>
      </c>
      <c r="BB49" s="18" t="s">
        <v>102</v>
      </c>
      <c r="BC49" s="20">
        <v>14.5</v>
      </c>
      <c r="BD49" s="12"/>
      <c r="BE49" s="20">
        <v>15.5</v>
      </c>
      <c r="BF49" s="12"/>
      <c r="BG49" s="20">
        <v>14.7</v>
      </c>
      <c r="BH49" s="12"/>
      <c r="BI49" s="20">
        <f t="shared" si="24"/>
        <v>14.832000000000001</v>
      </c>
      <c r="BJ49" s="12" t="str">
        <f t="shared" si="25"/>
        <v>V</v>
      </c>
      <c r="BK49" s="17">
        <v>44</v>
      </c>
      <c r="BL49" s="18" t="s">
        <v>101</v>
      </c>
      <c r="BM49" s="18" t="s">
        <v>102</v>
      </c>
      <c r="BN49" s="20">
        <v>16.5</v>
      </c>
      <c r="BO49" s="12"/>
      <c r="BP49" s="20">
        <v>16.5</v>
      </c>
      <c r="BQ49" s="12" t="s">
        <v>44</v>
      </c>
      <c r="BR49" s="22">
        <v>44</v>
      </c>
      <c r="BS49" s="18" t="s">
        <v>101</v>
      </c>
      <c r="BT49" s="18" t="s">
        <v>102</v>
      </c>
      <c r="BU49" s="20">
        <v>13.5</v>
      </c>
      <c r="BV49" s="12"/>
      <c r="BW49" s="20">
        <v>16</v>
      </c>
      <c r="BX49" s="12"/>
      <c r="BY49" s="20">
        <f t="shared" si="26"/>
        <v>15.5</v>
      </c>
      <c r="BZ49" s="12" t="s">
        <v>44</v>
      </c>
      <c r="CA49" s="20">
        <f t="shared" si="27"/>
        <v>14.111625</v>
      </c>
    </row>
    <row r="50" spans="1:79" ht="11.1" customHeight="1" thickBot="1">
      <c r="A50" s="17">
        <v>45</v>
      </c>
      <c r="B50" s="18" t="s">
        <v>47</v>
      </c>
      <c r="C50" s="18" t="s">
        <v>48</v>
      </c>
      <c r="D50" s="19">
        <v>6.25</v>
      </c>
      <c r="E50" s="12">
        <v>2</v>
      </c>
      <c r="F50" s="20">
        <v>8.75</v>
      </c>
      <c r="G50" s="12">
        <v>12</v>
      </c>
      <c r="H50" s="20">
        <v>16.8</v>
      </c>
      <c r="I50" s="12"/>
      <c r="J50" s="20">
        <f t="shared" si="14"/>
        <v>12.895</v>
      </c>
      <c r="K50" s="21" t="str">
        <f t="shared" si="15"/>
        <v>V</v>
      </c>
      <c r="L50" s="22">
        <v>45</v>
      </c>
      <c r="M50" s="18" t="s">
        <v>47</v>
      </c>
      <c r="N50" s="18" t="s">
        <v>48</v>
      </c>
      <c r="O50" s="20">
        <v>12</v>
      </c>
      <c r="P50" s="12"/>
      <c r="Q50" s="20">
        <v>11.5</v>
      </c>
      <c r="R50" s="12"/>
      <c r="S50" s="20">
        <v>14</v>
      </c>
      <c r="T50" s="12"/>
      <c r="U50" s="20">
        <f t="shared" si="16"/>
        <v>12.200000000000003</v>
      </c>
      <c r="V50" s="12" t="str">
        <f t="shared" si="17"/>
        <v>V</v>
      </c>
      <c r="W50" s="22">
        <v>45</v>
      </c>
      <c r="X50" s="18" t="s">
        <v>47</v>
      </c>
      <c r="Y50" s="18" t="s">
        <v>48</v>
      </c>
      <c r="Z50" s="24">
        <v>13.124999999999998</v>
      </c>
      <c r="AA50" s="25"/>
      <c r="AB50" s="24">
        <v>14.674999999999997</v>
      </c>
      <c r="AC50" s="26"/>
      <c r="AD50" s="24">
        <f t="shared" si="18"/>
        <v>13.899999999999999</v>
      </c>
      <c r="AE50" s="25" t="str">
        <f t="shared" si="19"/>
        <v>V</v>
      </c>
      <c r="AF50" s="22">
        <v>45</v>
      </c>
      <c r="AG50" s="18" t="s">
        <v>47</v>
      </c>
      <c r="AH50" s="18" t="s">
        <v>48</v>
      </c>
      <c r="AI50" s="20">
        <v>14.22</v>
      </c>
      <c r="AJ50" s="12"/>
      <c r="AK50" s="19">
        <v>3.5</v>
      </c>
      <c r="AL50" s="12">
        <v>8</v>
      </c>
      <c r="AM50" s="20">
        <v>12.2</v>
      </c>
      <c r="AN50" s="12"/>
      <c r="AO50" s="20">
        <f t="shared" si="20"/>
        <v>11.664000000000001</v>
      </c>
      <c r="AP50" s="12" t="str">
        <f t="shared" si="21"/>
        <v>VPC</v>
      </c>
      <c r="AQ50" s="17">
        <v>45</v>
      </c>
      <c r="AR50" s="18" t="s">
        <v>47</v>
      </c>
      <c r="AS50" s="18" t="s">
        <v>48</v>
      </c>
      <c r="AT50" s="20">
        <v>15.25</v>
      </c>
      <c r="AU50" s="12"/>
      <c r="AV50" s="20">
        <v>12.975</v>
      </c>
      <c r="AW50" s="12"/>
      <c r="AX50" s="20">
        <f t="shared" si="22"/>
        <v>14.112500000000001</v>
      </c>
      <c r="AY50" s="12" t="str">
        <f t="shared" si="23"/>
        <v>V</v>
      </c>
      <c r="AZ50" s="22">
        <v>45</v>
      </c>
      <c r="BA50" s="18" t="s">
        <v>47</v>
      </c>
      <c r="BB50" s="18" t="s">
        <v>48</v>
      </c>
      <c r="BC50" s="20">
        <v>17</v>
      </c>
      <c r="BD50" s="12"/>
      <c r="BE50" s="20">
        <v>12.5</v>
      </c>
      <c r="BF50" s="12"/>
      <c r="BG50" s="20">
        <v>13.6</v>
      </c>
      <c r="BH50" s="12"/>
      <c r="BI50" s="20">
        <f t="shared" si="24"/>
        <v>14.106000000000002</v>
      </c>
      <c r="BJ50" s="12" t="str">
        <f t="shared" si="25"/>
        <v>V</v>
      </c>
      <c r="BK50" s="22">
        <v>45</v>
      </c>
      <c r="BL50" s="18" t="s">
        <v>47</v>
      </c>
      <c r="BM50" s="18" t="s">
        <v>48</v>
      </c>
      <c r="BN50" s="20">
        <v>17</v>
      </c>
      <c r="BO50" s="12"/>
      <c r="BP50" s="20">
        <v>17</v>
      </c>
      <c r="BQ50" s="12" t="s">
        <v>44</v>
      </c>
      <c r="BR50" s="17">
        <v>45</v>
      </c>
      <c r="BS50" s="18" t="s">
        <v>47</v>
      </c>
      <c r="BT50" s="18" t="s">
        <v>48</v>
      </c>
      <c r="BU50" s="20">
        <v>15.5</v>
      </c>
      <c r="BV50" s="12"/>
      <c r="BW50" s="20">
        <v>17</v>
      </c>
      <c r="BX50" s="12"/>
      <c r="BY50" s="20">
        <f t="shared" si="26"/>
        <v>16.700000000000003</v>
      </c>
      <c r="BZ50" s="12" t="s">
        <v>44</v>
      </c>
      <c r="CA50" s="20">
        <f t="shared" si="27"/>
        <v>14.0721875</v>
      </c>
    </row>
    <row r="51" spans="1:79" ht="11.1" customHeight="1" thickBot="1">
      <c r="A51" s="17">
        <v>46</v>
      </c>
      <c r="B51" s="18" t="s">
        <v>125</v>
      </c>
      <c r="C51" s="18" t="s">
        <v>126</v>
      </c>
      <c r="D51" s="19">
        <v>9</v>
      </c>
      <c r="E51" s="12">
        <v>12</v>
      </c>
      <c r="F51" s="20">
        <v>10</v>
      </c>
      <c r="G51" s="12">
        <v>12</v>
      </c>
      <c r="H51" s="20">
        <v>13.4</v>
      </c>
      <c r="I51" s="12"/>
      <c r="J51" s="20">
        <f t="shared" si="14"/>
        <v>12.629999999999999</v>
      </c>
      <c r="K51" s="21" t="str">
        <f t="shared" si="15"/>
        <v>V</v>
      </c>
      <c r="L51" s="17">
        <v>46</v>
      </c>
      <c r="M51" s="18" t="s">
        <v>125</v>
      </c>
      <c r="N51" s="18" t="s">
        <v>126</v>
      </c>
      <c r="O51" s="20">
        <v>17.5</v>
      </c>
      <c r="P51" s="12"/>
      <c r="Q51" s="20">
        <v>7.5</v>
      </c>
      <c r="R51" s="12"/>
      <c r="S51" s="20">
        <v>16</v>
      </c>
      <c r="T51" s="12"/>
      <c r="U51" s="20">
        <f t="shared" si="16"/>
        <v>13.2</v>
      </c>
      <c r="V51" s="12" t="str">
        <f t="shared" si="17"/>
        <v>V</v>
      </c>
      <c r="W51" s="17">
        <v>46</v>
      </c>
      <c r="X51" s="18" t="s">
        <v>125</v>
      </c>
      <c r="Y51" s="18" t="s">
        <v>126</v>
      </c>
      <c r="Z51" s="24">
        <v>13.024999999999999</v>
      </c>
      <c r="AA51" s="25"/>
      <c r="AB51" s="24">
        <v>8.7249999999999996</v>
      </c>
      <c r="AC51" s="25">
        <v>10</v>
      </c>
      <c r="AD51" s="24">
        <f t="shared" si="18"/>
        <v>11.512499999999999</v>
      </c>
      <c r="AE51" s="25" t="str">
        <f t="shared" si="19"/>
        <v>VPC</v>
      </c>
      <c r="AF51" s="17">
        <v>46</v>
      </c>
      <c r="AG51" s="18" t="s">
        <v>125</v>
      </c>
      <c r="AH51" s="18" t="s">
        <v>126</v>
      </c>
      <c r="AI51" s="20">
        <v>12.67</v>
      </c>
      <c r="AJ51" s="12"/>
      <c r="AK51" s="19">
        <v>10</v>
      </c>
      <c r="AL51" s="12"/>
      <c r="AM51" s="20">
        <v>14.3</v>
      </c>
      <c r="AN51" s="12"/>
      <c r="AO51" s="20">
        <f t="shared" si="20"/>
        <v>12.272000000000002</v>
      </c>
      <c r="AP51" s="12" t="str">
        <f t="shared" si="21"/>
        <v>V</v>
      </c>
      <c r="AQ51" s="22">
        <v>46</v>
      </c>
      <c r="AR51" s="18" t="s">
        <v>125</v>
      </c>
      <c r="AS51" s="18" t="s">
        <v>126</v>
      </c>
      <c r="AT51" s="20">
        <v>13.6</v>
      </c>
      <c r="AU51" s="12"/>
      <c r="AV51" s="20">
        <v>17.975000000000001</v>
      </c>
      <c r="AW51" s="12"/>
      <c r="AX51" s="20">
        <f t="shared" si="22"/>
        <v>15.787500000000001</v>
      </c>
      <c r="AY51" s="12" t="str">
        <f t="shared" si="23"/>
        <v>V</v>
      </c>
      <c r="AZ51" s="17">
        <v>46</v>
      </c>
      <c r="BA51" s="18" t="s">
        <v>125</v>
      </c>
      <c r="BB51" s="18" t="s">
        <v>126</v>
      </c>
      <c r="BC51" s="20">
        <v>15.5</v>
      </c>
      <c r="BD51" s="12"/>
      <c r="BE51" s="20">
        <v>13.5</v>
      </c>
      <c r="BF51" s="12"/>
      <c r="BG51" s="20">
        <v>13.05</v>
      </c>
      <c r="BH51" s="12"/>
      <c r="BI51" s="20">
        <f t="shared" si="24"/>
        <v>13.688000000000002</v>
      </c>
      <c r="BJ51" s="12" t="str">
        <f t="shared" si="25"/>
        <v>V</v>
      </c>
      <c r="BK51" s="17">
        <v>46</v>
      </c>
      <c r="BL51" s="18" t="s">
        <v>125</v>
      </c>
      <c r="BM51" s="18" t="s">
        <v>126</v>
      </c>
      <c r="BN51" s="20">
        <v>16</v>
      </c>
      <c r="BO51" s="12"/>
      <c r="BP51" s="20">
        <v>16</v>
      </c>
      <c r="BQ51" s="12" t="s">
        <v>44</v>
      </c>
      <c r="BR51" s="22">
        <v>46</v>
      </c>
      <c r="BS51" s="18" t="s">
        <v>125</v>
      </c>
      <c r="BT51" s="18" t="s">
        <v>126</v>
      </c>
      <c r="BU51" s="20">
        <v>16</v>
      </c>
      <c r="BV51" s="12"/>
      <c r="BW51" s="20">
        <v>17</v>
      </c>
      <c r="BX51" s="12"/>
      <c r="BY51" s="20">
        <f t="shared" si="26"/>
        <v>16.8</v>
      </c>
      <c r="BZ51" s="12" t="s">
        <v>44</v>
      </c>
      <c r="CA51" s="20">
        <f t="shared" si="27"/>
        <v>13.986250000000002</v>
      </c>
    </row>
    <row r="52" spans="1:79" ht="11.1" customHeight="1" thickBot="1">
      <c r="A52" s="17">
        <v>47</v>
      </c>
      <c r="B52" s="18" t="s">
        <v>45</v>
      </c>
      <c r="C52" s="18" t="s">
        <v>46</v>
      </c>
      <c r="D52" s="19">
        <v>12.25</v>
      </c>
      <c r="E52" s="12"/>
      <c r="F52" s="20">
        <v>11.25</v>
      </c>
      <c r="G52" s="12"/>
      <c r="H52" s="20">
        <v>14.7</v>
      </c>
      <c r="I52" s="12"/>
      <c r="J52" s="20">
        <f t="shared" si="14"/>
        <v>13.022500000000001</v>
      </c>
      <c r="K52" s="21" t="str">
        <f t="shared" si="15"/>
        <v>V</v>
      </c>
      <c r="L52" s="22">
        <v>47</v>
      </c>
      <c r="M52" s="18" t="s">
        <v>45</v>
      </c>
      <c r="N52" s="18" t="s">
        <v>46</v>
      </c>
      <c r="O52" s="20">
        <v>11.5</v>
      </c>
      <c r="P52" s="12">
        <v>12</v>
      </c>
      <c r="Q52" s="20">
        <v>7</v>
      </c>
      <c r="R52" s="12">
        <v>12</v>
      </c>
      <c r="S52" s="20">
        <v>16</v>
      </c>
      <c r="T52" s="12"/>
      <c r="U52" s="20">
        <f t="shared" si="16"/>
        <v>12.8</v>
      </c>
      <c r="V52" s="12" t="str">
        <f t="shared" si="17"/>
        <v>V</v>
      </c>
      <c r="W52" s="22">
        <v>47</v>
      </c>
      <c r="X52" s="18" t="s">
        <v>45</v>
      </c>
      <c r="Y52" s="18" t="s">
        <v>46</v>
      </c>
      <c r="Z52" s="24">
        <v>12.924999999999999</v>
      </c>
      <c r="AA52" s="25"/>
      <c r="AB52" s="24">
        <v>13.25</v>
      </c>
      <c r="AC52" s="25"/>
      <c r="AD52" s="24">
        <f t="shared" si="18"/>
        <v>13.087499999999999</v>
      </c>
      <c r="AE52" s="25" t="str">
        <f t="shared" si="19"/>
        <v>V</v>
      </c>
      <c r="AF52" s="22">
        <v>47</v>
      </c>
      <c r="AG52" s="18" t="s">
        <v>45</v>
      </c>
      <c r="AH52" s="18" t="s">
        <v>46</v>
      </c>
      <c r="AI52" s="20">
        <v>12.13</v>
      </c>
      <c r="AJ52" s="12"/>
      <c r="AK52" s="19">
        <v>8.5</v>
      </c>
      <c r="AL52" s="12"/>
      <c r="AM52" s="20">
        <v>9.4</v>
      </c>
      <c r="AN52" s="12"/>
      <c r="AO52" s="20">
        <f t="shared" si="20"/>
        <v>10.204000000000001</v>
      </c>
      <c r="AP52" s="12" t="str">
        <f t="shared" si="21"/>
        <v>VPC</v>
      </c>
      <c r="AQ52" s="17">
        <v>47</v>
      </c>
      <c r="AR52" s="18" t="s">
        <v>45</v>
      </c>
      <c r="AS52" s="18" t="s">
        <v>46</v>
      </c>
      <c r="AT52" s="20">
        <v>15.3</v>
      </c>
      <c r="AU52" s="12"/>
      <c r="AV52" s="20">
        <v>13.375</v>
      </c>
      <c r="AW52" s="12"/>
      <c r="AX52" s="20">
        <f t="shared" si="22"/>
        <v>14.3375</v>
      </c>
      <c r="AY52" s="12" t="str">
        <f t="shared" si="23"/>
        <v>V</v>
      </c>
      <c r="AZ52" s="22">
        <v>47</v>
      </c>
      <c r="BA52" s="18" t="s">
        <v>45</v>
      </c>
      <c r="BB52" s="18" t="s">
        <v>46</v>
      </c>
      <c r="BC52" s="20">
        <v>16.25</v>
      </c>
      <c r="BD52" s="12"/>
      <c r="BE52" s="20">
        <v>14.5</v>
      </c>
      <c r="BF52" s="12"/>
      <c r="BG52" s="20">
        <v>14.2</v>
      </c>
      <c r="BH52" s="12"/>
      <c r="BI52" s="20">
        <f t="shared" si="24"/>
        <v>14.717000000000001</v>
      </c>
      <c r="BJ52" s="12" t="str">
        <f t="shared" si="25"/>
        <v>V</v>
      </c>
      <c r="BK52" s="22">
        <v>47</v>
      </c>
      <c r="BL52" s="18" t="s">
        <v>45</v>
      </c>
      <c r="BM52" s="18" t="s">
        <v>46</v>
      </c>
      <c r="BN52" s="20">
        <v>17</v>
      </c>
      <c r="BO52" s="12"/>
      <c r="BP52" s="20">
        <v>17</v>
      </c>
      <c r="BQ52" s="12" t="s">
        <v>44</v>
      </c>
      <c r="BR52" s="17">
        <v>47</v>
      </c>
      <c r="BS52" s="18" t="s">
        <v>45</v>
      </c>
      <c r="BT52" s="18" t="s">
        <v>46</v>
      </c>
      <c r="BU52" s="20">
        <v>15.5</v>
      </c>
      <c r="BV52" s="12"/>
      <c r="BW52" s="20">
        <v>17</v>
      </c>
      <c r="BX52" s="12"/>
      <c r="BY52" s="20">
        <f t="shared" si="26"/>
        <v>16.700000000000003</v>
      </c>
      <c r="BZ52" s="12" t="s">
        <v>44</v>
      </c>
      <c r="CA52" s="20">
        <f t="shared" si="27"/>
        <v>13.9835625</v>
      </c>
    </row>
    <row r="53" spans="1:79" ht="11.1" customHeight="1" thickBot="1">
      <c r="A53" s="17">
        <v>48</v>
      </c>
      <c r="B53" s="18" t="s">
        <v>69</v>
      </c>
      <c r="C53" s="18" t="s">
        <v>70</v>
      </c>
      <c r="D53" s="19">
        <v>13.25</v>
      </c>
      <c r="E53" s="12"/>
      <c r="F53" s="20">
        <v>7.25</v>
      </c>
      <c r="G53" s="12">
        <v>12</v>
      </c>
      <c r="H53" s="20">
        <v>14.6</v>
      </c>
      <c r="I53" s="12"/>
      <c r="J53" s="20">
        <f t="shared" si="14"/>
        <v>13.445</v>
      </c>
      <c r="K53" s="21" t="str">
        <f t="shared" si="15"/>
        <v>V</v>
      </c>
      <c r="L53" s="17">
        <v>48</v>
      </c>
      <c r="M53" s="18" t="s">
        <v>69</v>
      </c>
      <c r="N53" s="18" t="s">
        <v>70</v>
      </c>
      <c r="O53" s="20">
        <v>10.5</v>
      </c>
      <c r="P53" s="12">
        <v>12</v>
      </c>
      <c r="Q53" s="20">
        <v>9</v>
      </c>
      <c r="R53" s="12">
        <v>9.25</v>
      </c>
      <c r="S53" s="20">
        <v>17</v>
      </c>
      <c r="T53" s="12"/>
      <c r="U53" s="20">
        <f t="shared" si="16"/>
        <v>11.9</v>
      </c>
      <c r="V53" s="12" t="str">
        <f t="shared" si="17"/>
        <v>VPC</v>
      </c>
      <c r="W53" s="17">
        <v>48</v>
      </c>
      <c r="X53" s="18" t="s">
        <v>69</v>
      </c>
      <c r="Y53" s="18" t="s">
        <v>70</v>
      </c>
      <c r="Z53" s="24">
        <v>13.049999999999997</v>
      </c>
      <c r="AA53" s="25"/>
      <c r="AB53" s="24">
        <v>12.549999999999999</v>
      </c>
      <c r="AC53" s="25"/>
      <c r="AD53" s="24">
        <f t="shared" si="18"/>
        <v>12.799999999999997</v>
      </c>
      <c r="AE53" s="25" t="str">
        <f t="shared" si="19"/>
        <v>V</v>
      </c>
      <c r="AF53" s="17">
        <v>48</v>
      </c>
      <c r="AG53" s="18" t="s">
        <v>69</v>
      </c>
      <c r="AH53" s="18" t="s">
        <v>70</v>
      </c>
      <c r="AI53" s="20">
        <v>14.13</v>
      </c>
      <c r="AJ53" s="12"/>
      <c r="AK53" s="19">
        <v>4.5</v>
      </c>
      <c r="AL53" s="12">
        <v>6</v>
      </c>
      <c r="AM53" s="20">
        <v>12.2</v>
      </c>
      <c r="AN53" s="12"/>
      <c r="AO53" s="20">
        <f t="shared" si="20"/>
        <v>10.988000000000001</v>
      </c>
      <c r="AP53" s="12" t="str">
        <f t="shared" si="21"/>
        <v>VPC</v>
      </c>
      <c r="AQ53" s="22">
        <v>48</v>
      </c>
      <c r="AR53" s="18" t="s">
        <v>69</v>
      </c>
      <c r="AS53" s="18" t="s">
        <v>70</v>
      </c>
      <c r="AT53" s="20">
        <v>16</v>
      </c>
      <c r="AU53" s="12"/>
      <c r="AV53" s="20">
        <v>14.25</v>
      </c>
      <c r="AW53" s="12"/>
      <c r="AX53" s="20">
        <f t="shared" si="22"/>
        <v>15.125</v>
      </c>
      <c r="AY53" s="12" t="str">
        <f t="shared" si="23"/>
        <v>V</v>
      </c>
      <c r="AZ53" s="17">
        <v>48</v>
      </c>
      <c r="BA53" s="18" t="s">
        <v>69</v>
      </c>
      <c r="BB53" s="18" t="s">
        <v>70</v>
      </c>
      <c r="BC53" s="20">
        <v>17.5</v>
      </c>
      <c r="BD53" s="12"/>
      <c r="BE53" s="20">
        <v>14.5</v>
      </c>
      <c r="BF53" s="12"/>
      <c r="BG53" s="20">
        <v>13.7</v>
      </c>
      <c r="BH53" s="12"/>
      <c r="BI53" s="20">
        <f t="shared" si="24"/>
        <v>14.712</v>
      </c>
      <c r="BJ53" s="12" t="str">
        <f t="shared" si="25"/>
        <v>V</v>
      </c>
      <c r="BK53" s="17">
        <v>48</v>
      </c>
      <c r="BL53" s="18" t="s">
        <v>69</v>
      </c>
      <c r="BM53" s="18" t="s">
        <v>70</v>
      </c>
      <c r="BN53" s="20">
        <v>17</v>
      </c>
      <c r="BO53" s="12"/>
      <c r="BP53" s="20">
        <v>17</v>
      </c>
      <c r="BQ53" s="12" t="s">
        <v>44</v>
      </c>
      <c r="BR53" s="22">
        <v>48</v>
      </c>
      <c r="BS53" s="18" t="s">
        <v>69</v>
      </c>
      <c r="BT53" s="18" t="s">
        <v>70</v>
      </c>
      <c r="BU53" s="20">
        <v>13</v>
      </c>
      <c r="BV53" s="12"/>
      <c r="BW53" s="20">
        <v>16.5</v>
      </c>
      <c r="BX53" s="12"/>
      <c r="BY53" s="20">
        <f t="shared" si="26"/>
        <v>15.8</v>
      </c>
      <c r="BZ53" s="12" t="s">
        <v>44</v>
      </c>
      <c r="CA53" s="20">
        <f t="shared" si="27"/>
        <v>13.97125</v>
      </c>
    </row>
    <row r="54" spans="1:79" ht="11.1" customHeight="1" thickBot="1">
      <c r="A54" s="17">
        <v>49</v>
      </c>
      <c r="B54" s="18" t="s">
        <v>143</v>
      </c>
      <c r="C54" s="18" t="s">
        <v>144</v>
      </c>
      <c r="D54" s="19">
        <v>7.25</v>
      </c>
      <c r="E54" s="12">
        <v>8</v>
      </c>
      <c r="F54" s="20">
        <v>11.75</v>
      </c>
      <c r="G54" s="12"/>
      <c r="H54" s="20">
        <v>14</v>
      </c>
      <c r="I54" s="12"/>
      <c r="J54" s="20">
        <f t="shared" si="14"/>
        <v>11.9375</v>
      </c>
      <c r="K54" s="21" t="str">
        <f t="shared" si="15"/>
        <v>VPC</v>
      </c>
      <c r="L54" s="22">
        <v>49</v>
      </c>
      <c r="M54" s="18" t="s">
        <v>143</v>
      </c>
      <c r="N54" s="18" t="s">
        <v>144</v>
      </c>
      <c r="O54" s="20">
        <v>16</v>
      </c>
      <c r="P54" s="12"/>
      <c r="Q54" s="20">
        <v>11.5</v>
      </c>
      <c r="R54" s="12"/>
      <c r="S54" s="20">
        <v>17</v>
      </c>
      <c r="T54" s="12"/>
      <c r="U54" s="20">
        <f t="shared" si="16"/>
        <v>14.4</v>
      </c>
      <c r="V54" s="12" t="str">
        <f t="shared" si="17"/>
        <v>V</v>
      </c>
      <c r="W54" s="22">
        <v>49</v>
      </c>
      <c r="X54" s="18" t="s">
        <v>143</v>
      </c>
      <c r="Y54" s="18" t="s">
        <v>144</v>
      </c>
      <c r="Z54" s="24">
        <v>12.524999999999999</v>
      </c>
      <c r="AA54" s="25"/>
      <c r="AB54" s="24">
        <v>13.45</v>
      </c>
      <c r="AC54" s="25"/>
      <c r="AD54" s="24">
        <f t="shared" si="18"/>
        <v>12.987499999999999</v>
      </c>
      <c r="AE54" s="25" t="str">
        <f t="shared" si="19"/>
        <v>V</v>
      </c>
      <c r="AF54" s="22">
        <v>49</v>
      </c>
      <c r="AG54" s="18" t="s">
        <v>143</v>
      </c>
      <c r="AH54" s="18" t="s">
        <v>144</v>
      </c>
      <c r="AI54" s="20">
        <v>16.170000000000002</v>
      </c>
      <c r="AJ54" s="12"/>
      <c r="AK54" s="19">
        <v>7</v>
      </c>
      <c r="AL54" s="12">
        <v>7.5</v>
      </c>
      <c r="AM54" s="20">
        <v>9.4</v>
      </c>
      <c r="AN54" s="12">
        <v>12</v>
      </c>
      <c r="AO54" s="20">
        <f t="shared" si="20"/>
        <v>12.228000000000002</v>
      </c>
      <c r="AP54" s="12" t="str">
        <f t="shared" si="21"/>
        <v>V</v>
      </c>
      <c r="AQ54" s="17">
        <v>49</v>
      </c>
      <c r="AR54" s="18" t="s">
        <v>143</v>
      </c>
      <c r="AS54" s="18" t="s">
        <v>144</v>
      </c>
      <c r="AT54" s="20">
        <v>12.3</v>
      </c>
      <c r="AU54" s="12"/>
      <c r="AV54" s="20">
        <v>12.45</v>
      </c>
      <c r="AW54" s="12"/>
      <c r="AX54" s="20">
        <f t="shared" si="22"/>
        <v>12.375</v>
      </c>
      <c r="AY54" s="12" t="str">
        <f t="shared" si="23"/>
        <v>V</v>
      </c>
      <c r="AZ54" s="22">
        <v>49</v>
      </c>
      <c r="BA54" s="18" t="s">
        <v>143</v>
      </c>
      <c r="BB54" s="18" t="s">
        <v>144</v>
      </c>
      <c r="BC54" s="20">
        <v>15</v>
      </c>
      <c r="BD54" s="12"/>
      <c r="BE54" s="20">
        <v>13</v>
      </c>
      <c r="BF54" s="12"/>
      <c r="BG54" s="20">
        <v>13.5</v>
      </c>
      <c r="BH54" s="12"/>
      <c r="BI54" s="20">
        <f t="shared" si="24"/>
        <v>13.72</v>
      </c>
      <c r="BJ54" s="12" t="str">
        <f t="shared" si="25"/>
        <v>V</v>
      </c>
      <c r="BK54" s="22">
        <v>49</v>
      </c>
      <c r="BL54" s="18" t="s">
        <v>143</v>
      </c>
      <c r="BM54" s="18" t="s">
        <v>144</v>
      </c>
      <c r="BN54" s="20">
        <v>17</v>
      </c>
      <c r="BO54" s="12"/>
      <c r="BP54" s="20">
        <v>17</v>
      </c>
      <c r="BQ54" s="12" t="s">
        <v>44</v>
      </c>
      <c r="BR54" s="17">
        <v>49</v>
      </c>
      <c r="BS54" s="18" t="s">
        <v>143</v>
      </c>
      <c r="BT54" s="18" t="s">
        <v>144</v>
      </c>
      <c r="BU54" s="20">
        <v>17</v>
      </c>
      <c r="BV54" s="12"/>
      <c r="BW54" s="20">
        <v>17</v>
      </c>
      <c r="BX54" s="12"/>
      <c r="BY54" s="20">
        <f t="shared" si="26"/>
        <v>17</v>
      </c>
      <c r="BZ54" s="12" t="s">
        <v>44</v>
      </c>
      <c r="CA54" s="20">
        <f t="shared" si="27"/>
        <v>13.956</v>
      </c>
    </row>
    <row r="55" spans="1:79" ht="11.1" customHeight="1" thickBot="1">
      <c r="A55" s="17">
        <v>50</v>
      </c>
      <c r="B55" s="18" t="s">
        <v>141</v>
      </c>
      <c r="C55" s="18" t="s">
        <v>142</v>
      </c>
      <c r="D55" s="19">
        <v>15.75</v>
      </c>
      <c r="E55" s="12"/>
      <c r="F55" s="20">
        <v>8.75</v>
      </c>
      <c r="G55" s="12"/>
      <c r="H55" s="20">
        <v>13.3</v>
      </c>
      <c r="I55" s="12"/>
      <c r="J55" s="20">
        <f t="shared" si="14"/>
        <v>12.3375</v>
      </c>
      <c r="K55" s="21" t="str">
        <f t="shared" si="15"/>
        <v>V</v>
      </c>
      <c r="L55" s="17">
        <v>50</v>
      </c>
      <c r="M55" s="18" t="s">
        <v>141</v>
      </c>
      <c r="N55" s="18" t="s">
        <v>142</v>
      </c>
      <c r="O55" s="20">
        <v>14</v>
      </c>
      <c r="P55" s="12"/>
      <c r="Q55" s="20">
        <v>11</v>
      </c>
      <c r="R55" s="12"/>
      <c r="S55" s="20">
        <v>12</v>
      </c>
      <c r="T55" s="12"/>
      <c r="U55" s="20">
        <f t="shared" si="16"/>
        <v>12.4</v>
      </c>
      <c r="V55" s="12" t="str">
        <f t="shared" si="17"/>
        <v>V</v>
      </c>
      <c r="W55" s="17">
        <v>50</v>
      </c>
      <c r="X55" s="18" t="s">
        <v>141</v>
      </c>
      <c r="Y55" s="18" t="s">
        <v>142</v>
      </c>
      <c r="Z55" s="24">
        <v>14.899999999999999</v>
      </c>
      <c r="AA55" s="25"/>
      <c r="AB55" s="24">
        <v>13.324999999999999</v>
      </c>
      <c r="AC55" s="25"/>
      <c r="AD55" s="24">
        <f t="shared" si="18"/>
        <v>14.112499999999999</v>
      </c>
      <c r="AE55" s="25" t="str">
        <f t="shared" si="19"/>
        <v>V</v>
      </c>
      <c r="AF55" s="17">
        <v>50</v>
      </c>
      <c r="AG55" s="18" t="s">
        <v>141</v>
      </c>
      <c r="AH55" s="18" t="s">
        <v>142</v>
      </c>
      <c r="AI55" s="20">
        <v>12.43</v>
      </c>
      <c r="AJ55" s="12"/>
      <c r="AK55" s="19">
        <v>5</v>
      </c>
      <c r="AL55" s="12">
        <v>12</v>
      </c>
      <c r="AM55" s="20">
        <v>8.6999999999999993</v>
      </c>
      <c r="AN55" s="12">
        <v>7</v>
      </c>
      <c r="AO55" s="20">
        <f t="shared" si="20"/>
        <v>11.248000000000001</v>
      </c>
      <c r="AP55" s="12" t="str">
        <f t="shared" si="21"/>
        <v>VPC</v>
      </c>
      <c r="AQ55" s="22">
        <v>50</v>
      </c>
      <c r="AR55" s="18" t="s">
        <v>141</v>
      </c>
      <c r="AS55" s="18" t="s">
        <v>142</v>
      </c>
      <c r="AT55" s="20">
        <v>14.4</v>
      </c>
      <c r="AU55" s="12"/>
      <c r="AV55" s="20">
        <v>13.7</v>
      </c>
      <c r="AW55" s="12"/>
      <c r="AX55" s="20">
        <f t="shared" si="22"/>
        <v>14.05</v>
      </c>
      <c r="AY55" s="12" t="str">
        <f t="shared" si="23"/>
        <v>V</v>
      </c>
      <c r="AZ55" s="17">
        <v>50</v>
      </c>
      <c r="BA55" s="18" t="s">
        <v>141</v>
      </c>
      <c r="BB55" s="18" t="s">
        <v>142</v>
      </c>
      <c r="BC55" s="20">
        <v>14.5</v>
      </c>
      <c r="BD55" s="12"/>
      <c r="BE55" s="20">
        <v>13.5</v>
      </c>
      <c r="BF55" s="12"/>
      <c r="BG55" s="20">
        <v>14.6</v>
      </c>
      <c r="BH55" s="12"/>
      <c r="BI55" s="20">
        <f t="shared" si="24"/>
        <v>14.336</v>
      </c>
      <c r="BJ55" s="12" t="str">
        <f t="shared" si="25"/>
        <v>V</v>
      </c>
      <c r="BK55" s="17">
        <v>50</v>
      </c>
      <c r="BL55" s="18" t="s">
        <v>141</v>
      </c>
      <c r="BM55" s="18" t="s">
        <v>142</v>
      </c>
      <c r="BN55" s="20">
        <v>16.5</v>
      </c>
      <c r="BO55" s="12"/>
      <c r="BP55" s="20">
        <v>16.5</v>
      </c>
      <c r="BQ55" s="12" t="s">
        <v>44</v>
      </c>
      <c r="BR55" s="22">
        <v>50</v>
      </c>
      <c r="BS55" s="18" t="s">
        <v>141</v>
      </c>
      <c r="BT55" s="18" t="s">
        <v>142</v>
      </c>
      <c r="BU55" s="20">
        <v>16</v>
      </c>
      <c r="BV55" s="12"/>
      <c r="BW55" s="20">
        <v>16.5</v>
      </c>
      <c r="BX55" s="12"/>
      <c r="BY55" s="20">
        <f t="shared" si="26"/>
        <v>16.400000000000002</v>
      </c>
      <c r="BZ55" s="12" t="s">
        <v>44</v>
      </c>
      <c r="CA55" s="20">
        <f t="shared" si="27"/>
        <v>13.923</v>
      </c>
    </row>
    <row r="56" spans="1:79" ht="11.1" customHeight="1" thickBot="1">
      <c r="A56" s="17">
        <v>51</v>
      </c>
      <c r="B56" s="27" t="s">
        <v>49</v>
      </c>
      <c r="C56" s="27" t="s">
        <v>50</v>
      </c>
      <c r="D56" s="19">
        <v>8.75</v>
      </c>
      <c r="E56" s="12">
        <v>10</v>
      </c>
      <c r="F56" s="20">
        <v>8.75</v>
      </c>
      <c r="G56" s="12">
        <v>12</v>
      </c>
      <c r="H56" s="20">
        <v>14</v>
      </c>
      <c r="I56" s="12"/>
      <c r="J56" s="20">
        <f t="shared" si="14"/>
        <v>12.46</v>
      </c>
      <c r="K56" s="21" t="str">
        <f t="shared" si="15"/>
        <v>V</v>
      </c>
      <c r="L56" s="22">
        <v>51</v>
      </c>
      <c r="M56" s="27" t="s">
        <v>49</v>
      </c>
      <c r="N56" s="27" t="s">
        <v>50</v>
      </c>
      <c r="O56" s="20">
        <v>11.5</v>
      </c>
      <c r="P56" s="12">
        <v>11.5</v>
      </c>
      <c r="Q56" s="20">
        <v>7.75</v>
      </c>
      <c r="R56" s="12">
        <v>12</v>
      </c>
      <c r="S56" s="20">
        <v>16</v>
      </c>
      <c r="T56" s="12"/>
      <c r="U56" s="20">
        <f t="shared" si="16"/>
        <v>12.600000000000001</v>
      </c>
      <c r="V56" s="12" t="str">
        <f t="shared" si="17"/>
        <v>V</v>
      </c>
      <c r="W56" s="22">
        <v>51</v>
      </c>
      <c r="X56" s="27" t="s">
        <v>49</v>
      </c>
      <c r="Y56" s="27" t="s">
        <v>50</v>
      </c>
      <c r="Z56" s="24">
        <v>10.725</v>
      </c>
      <c r="AA56" s="25">
        <v>12</v>
      </c>
      <c r="AB56" s="24">
        <v>11.049999999999999</v>
      </c>
      <c r="AC56" s="25">
        <v>12</v>
      </c>
      <c r="AD56" s="24">
        <f t="shared" si="18"/>
        <v>12</v>
      </c>
      <c r="AE56" s="25" t="str">
        <f t="shared" si="19"/>
        <v>V</v>
      </c>
      <c r="AF56" s="22">
        <v>51</v>
      </c>
      <c r="AG56" s="27" t="s">
        <v>49</v>
      </c>
      <c r="AH56" s="27" t="s">
        <v>50</v>
      </c>
      <c r="AI56" s="20">
        <v>13.07</v>
      </c>
      <c r="AJ56" s="12"/>
      <c r="AK56" s="19">
        <v>9</v>
      </c>
      <c r="AL56" s="12">
        <v>12</v>
      </c>
      <c r="AM56" s="20">
        <v>10.1</v>
      </c>
      <c r="AN56" s="12">
        <v>12</v>
      </c>
      <c r="AO56" s="20">
        <f t="shared" si="20"/>
        <v>12.428000000000001</v>
      </c>
      <c r="AP56" s="12" t="str">
        <f t="shared" si="21"/>
        <v>V</v>
      </c>
      <c r="AQ56" s="17">
        <v>51</v>
      </c>
      <c r="AR56" s="27" t="s">
        <v>49</v>
      </c>
      <c r="AS56" s="27" t="s">
        <v>50</v>
      </c>
      <c r="AT56" s="20">
        <v>15.35</v>
      </c>
      <c r="AU56" s="12"/>
      <c r="AV56" s="20">
        <v>16.399999999999999</v>
      </c>
      <c r="AW56" s="12"/>
      <c r="AX56" s="20">
        <f t="shared" si="22"/>
        <v>15.875</v>
      </c>
      <c r="AY56" s="12" t="str">
        <f t="shared" si="23"/>
        <v>V</v>
      </c>
      <c r="AZ56" s="22">
        <v>51</v>
      </c>
      <c r="BA56" s="27" t="s">
        <v>49</v>
      </c>
      <c r="BB56" s="27" t="s">
        <v>50</v>
      </c>
      <c r="BC56" s="20">
        <v>13</v>
      </c>
      <c r="BD56" s="12"/>
      <c r="BE56" s="20">
        <v>12</v>
      </c>
      <c r="BF56" s="12"/>
      <c r="BG56" s="20">
        <v>14</v>
      </c>
      <c r="BH56" s="12"/>
      <c r="BI56" s="20">
        <f t="shared" si="24"/>
        <v>13.34</v>
      </c>
      <c r="BJ56" s="12" t="str">
        <f t="shared" si="25"/>
        <v>V</v>
      </c>
      <c r="BK56" s="22">
        <v>51</v>
      </c>
      <c r="BL56" s="27" t="s">
        <v>49</v>
      </c>
      <c r="BM56" s="27" t="s">
        <v>50</v>
      </c>
      <c r="BN56" s="20">
        <v>15.5</v>
      </c>
      <c r="BO56" s="12"/>
      <c r="BP56" s="20">
        <v>15.5</v>
      </c>
      <c r="BQ56" s="12" t="s">
        <v>44</v>
      </c>
      <c r="BR56" s="17">
        <v>51</v>
      </c>
      <c r="BS56" s="27" t="s">
        <v>49</v>
      </c>
      <c r="BT56" s="27" t="s">
        <v>50</v>
      </c>
      <c r="BU56" s="20">
        <v>15.5</v>
      </c>
      <c r="BV56" s="12"/>
      <c r="BW56" s="20">
        <v>16</v>
      </c>
      <c r="BX56" s="12"/>
      <c r="BY56" s="20">
        <f t="shared" si="26"/>
        <v>15.9</v>
      </c>
      <c r="BZ56" s="12" t="s">
        <v>44</v>
      </c>
      <c r="CA56" s="20">
        <f t="shared" si="27"/>
        <v>13.762875000000001</v>
      </c>
    </row>
    <row r="57" spans="1:79" ht="11.1" customHeight="1" thickBot="1">
      <c r="A57" s="17">
        <v>52</v>
      </c>
      <c r="B57" s="18" t="s">
        <v>119</v>
      </c>
      <c r="C57" s="18" t="s">
        <v>120</v>
      </c>
      <c r="D57" s="19">
        <v>14.75</v>
      </c>
      <c r="E57" s="12"/>
      <c r="F57" s="20">
        <v>14.25</v>
      </c>
      <c r="G57" s="12"/>
      <c r="H57" s="20">
        <v>10.6</v>
      </c>
      <c r="I57" s="12"/>
      <c r="J57" s="20">
        <f t="shared" si="14"/>
        <v>12.717500000000001</v>
      </c>
      <c r="K57" s="21" t="str">
        <f t="shared" si="15"/>
        <v>V</v>
      </c>
      <c r="L57" s="17">
        <v>52</v>
      </c>
      <c r="M57" s="18" t="s">
        <v>119</v>
      </c>
      <c r="N57" s="18" t="s">
        <v>120</v>
      </c>
      <c r="O57" s="20">
        <v>13.5</v>
      </c>
      <c r="P57" s="12"/>
      <c r="Q57" s="20">
        <v>13.5</v>
      </c>
      <c r="R57" s="12"/>
      <c r="S57" s="20">
        <v>13</v>
      </c>
      <c r="T57" s="12"/>
      <c r="U57" s="20">
        <f t="shared" si="16"/>
        <v>13.4</v>
      </c>
      <c r="V57" s="12" t="str">
        <f t="shared" si="17"/>
        <v>V</v>
      </c>
      <c r="W57" s="17">
        <v>52</v>
      </c>
      <c r="X57" s="18" t="s">
        <v>119</v>
      </c>
      <c r="Y57" s="18" t="s">
        <v>120</v>
      </c>
      <c r="Z57" s="24">
        <v>14.875</v>
      </c>
      <c r="AA57" s="25"/>
      <c r="AB57" s="24">
        <v>12.75</v>
      </c>
      <c r="AC57" s="25"/>
      <c r="AD57" s="24">
        <f t="shared" si="18"/>
        <v>13.8125</v>
      </c>
      <c r="AE57" s="25" t="str">
        <f t="shared" si="19"/>
        <v>V</v>
      </c>
      <c r="AF57" s="17">
        <v>52</v>
      </c>
      <c r="AG57" s="18" t="s">
        <v>119</v>
      </c>
      <c r="AH57" s="18" t="s">
        <v>120</v>
      </c>
      <c r="AI57" s="20">
        <v>14.07</v>
      </c>
      <c r="AJ57" s="12"/>
      <c r="AK57" s="19">
        <v>7</v>
      </c>
      <c r="AL57" s="12"/>
      <c r="AM57" s="20">
        <v>9.75</v>
      </c>
      <c r="AN57" s="12">
        <v>10</v>
      </c>
      <c r="AO57" s="20">
        <f t="shared" si="20"/>
        <v>10.668000000000001</v>
      </c>
      <c r="AP57" s="12" t="str">
        <f t="shared" si="21"/>
        <v>VPC</v>
      </c>
      <c r="AQ57" s="22">
        <v>52</v>
      </c>
      <c r="AR57" s="18" t="s">
        <v>119</v>
      </c>
      <c r="AS57" s="18" t="s">
        <v>120</v>
      </c>
      <c r="AT57" s="20">
        <v>11.6</v>
      </c>
      <c r="AU57" s="12">
        <v>12</v>
      </c>
      <c r="AV57" s="20">
        <v>11.925000000000001</v>
      </c>
      <c r="AW57" s="12">
        <v>12</v>
      </c>
      <c r="AX57" s="20">
        <f t="shared" si="22"/>
        <v>12</v>
      </c>
      <c r="AY57" s="12" t="str">
        <f t="shared" si="23"/>
        <v>V</v>
      </c>
      <c r="AZ57" s="17">
        <v>52</v>
      </c>
      <c r="BA57" s="18" t="s">
        <v>119</v>
      </c>
      <c r="BB57" s="18" t="s">
        <v>120</v>
      </c>
      <c r="BC57" s="20">
        <v>15</v>
      </c>
      <c r="BD57" s="12"/>
      <c r="BE57" s="20">
        <v>14.5</v>
      </c>
      <c r="BF57" s="12"/>
      <c r="BG57" s="20">
        <v>14.05</v>
      </c>
      <c r="BH57" s="12"/>
      <c r="BI57" s="20">
        <f t="shared" si="24"/>
        <v>14.358000000000001</v>
      </c>
      <c r="BJ57" s="12" t="str">
        <f t="shared" si="25"/>
        <v>V</v>
      </c>
      <c r="BK57" s="17">
        <v>52</v>
      </c>
      <c r="BL57" s="18" t="s">
        <v>119</v>
      </c>
      <c r="BM57" s="18" t="s">
        <v>120</v>
      </c>
      <c r="BN57" s="20">
        <v>17</v>
      </c>
      <c r="BO57" s="12"/>
      <c r="BP57" s="20">
        <v>17</v>
      </c>
      <c r="BQ57" s="12" t="s">
        <v>44</v>
      </c>
      <c r="BR57" s="22">
        <v>52</v>
      </c>
      <c r="BS57" s="18" t="s">
        <v>119</v>
      </c>
      <c r="BT57" s="18" t="s">
        <v>120</v>
      </c>
      <c r="BU57" s="20">
        <v>16.5</v>
      </c>
      <c r="BV57" s="12"/>
      <c r="BW57" s="20">
        <v>16</v>
      </c>
      <c r="BX57" s="12"/>
      <c r="BY57" s="20">
        <f t="shared" si="26"/>
        <v>16.100000000000001</v>
      </c>
      <c r="BZ57" s="12" t="s">
        <v>44</v>
      </c>
      <c r="CA57" s="20">
        <f t="shared" si="27"/>
        <v>13.757000000000001</v>
      </c>
    </row>
    <row r="58" spans="1:79" ht="11.1" customHeight="1" thickBot="1">
      <c r="A58" s="17">
        <v>53</v>
      </c>
      <c r="B58" s="27" t="s">
        <v>87</v>
      </c>
      <c r="C58" s="27" t="s">
        <v>88</v>
      </c>
      <c r="D58" s="19">
        <v>13</v>
      </c>
      <c r="E58" s="12"/>
      <c r="F58" s="20">
        <v>12.5</v>
      </c>
      <c r="G58" s="12"/>
      <c r="H58" s="20">
        <v>7.8</v>
      </c>
      <c r="I58" s="12">
        <v>12</v>
      </c>
      <c r="J58" s="20">
        <f t="shared" si="14"/>
        <v>12.385</v>
      </c>
      <c r="K58" s="21" t="str">
        <f t="shared" si="15"/>
        <v>V</v>
      </c>
      <c r="L58" s="22">
        <v>53</v>
      </c>
      <c r="M58" s="27" t="s">
        <v>87</v>
      </c>
      <c r="N58" s="27" t="s">
        <v>88</v>
      </c>
      <c r="O58" s="20">
        <v>16</v>
      </c>
      <c r="P58" s="12"/>
      <c r="Q58" s="20">
        <v>10</v>
      </c>
      <c r="R58" s="12"/>
      <c r="S58" s="20">
        <v>15</v>
      </c>
      <c r="T58" s="12"/>
      <c r="U58" s="20">
        <f t="shared" si="16"/>
        <v>13.4</v>
      </c>
      <c r="V58" s="12" t="str">
        <f t="shared" si="17"/>
        <v>V</v>
      </c>
      <c r="W58" s="22">
        <v>53</v>
      </c>
      <c r="X58" s="27" t="s">
        <v>87</v>
      </c>
      <c r="Y58" s="27" t="s">
        <v>88</v>
      </c>
      <c r="Z58" s="24">
        <v>11.424999999999999</v>
      </c>
      <c r="AA58" s="25"/>
      <c r="AB58" s="24">
        <v>13.149999999999999</v>
      </c>
      <c r="AC58" s="25"/>
      <c r="AD58" s="24">
        <f t="shared" si="18"/>
        <v>12.287499999999998</v>
      </c>
      <c r="AE58" s="25" t="str">
        <f t="shared" si="19"/>
        <v>V</v>
      </c>
      <c r="AF58" s="22">
        <v>53</v>
      </c>
      <c r="AG58" s="27" t="s">
        <v>87</v>
      </c>
      <c r="AH58" s="27" t="s">
        <v>88</v>
      </c>
      <c r="AI58" s="20">
        <v>13.65</v>
      </c>
      <c r="AJ58" s="12"/>
      <c r="AK58" s="19">
        <v>5</v>
      </c>
      <c r="AL58" s="12">
        <v>8.5</v>
      </c>
      <c r="AM58" s="20">
        <v>10.25</v>
      </c>
      <c r="AN58" s="12">
        <v>12</v>
      </c>
      <c r="AO58" s="20">
        <f t="shared" si="20"/>
        <v>11.540000000000003</v>
      </c>
      <c r="AP58" s="12" t="str">
        <f t="shared" si="21"/>
        <v>VPC</v>
      </c>
      <c r="AQ58" s="17">
        <v>53</v>
      </c>
      <c r="AR58" s="27" t="s">
        <v>87</v>
      </c>
      <c r="AS58" s="27" t="s">
        <v>88</v>
      </c>
      <c r="AT58" s="20">
        <v>13.6</v>
      </c>
      <c r="AU58" s="12"/>
      <c r="AV58" s="20">
        <v>15.875</v>
      </c>
      <c r="AW58" s="12"/>
      <c r="AX58" s="20">
        <f t="shared" si="22"/>
        <v>14.737500000000001</v>
      </c>
      <c r="AY58" s="12" t="str">
        <f t="shared" si="23"/>
        <v>V</v>
      </c>
      <c r="AZ58" s="22">
        <v>53</v>
      </c>
      <c r="BA58" s="27" t="s">
        <v>87</v>
      </c>
      <c r="BB58" s="27" t="s">
        <v>88</v>
      </c>
      <c r="BC58" s="20">
        <v>13.5</v>
      </c>
      <c r="BD58" s="12"/>
      <c r="BE58" s="20">
        <v>16</v>
      </c>
      <c r="BF58" s="12"/>
      <c r="BG58" s="20">
        <v>12.55</v>
      </c>
      <c r="BH58" s="12"/>
      <c r="BI58" s="20">
        <f t="shared" si="24"/>
        <v>13.518000000000001</v>
      </c>
      <c r="BJ58" s="12" t="str">
        <f t="shared" si="25"/>
        <v>V</v>
      </c>
      <c r="BK58" s="22">
        <v>53</v>
      </c>
      <c r="BL58" s="27" t="s">
        <v>87</v>
      </c>
      <c r="BM58" s="27" t="s">
        <v>88</v>
      </c>
      <c r="BN58" s="20">
        <v>16</v>
      </c>
      <c r="BO58" s="12"/>
      <c r="BP58" s="20">
        <v>16</v>
      </c>
      <c r="BQ58" s="12" t="s">
        <v>44</v>
      </c>
      <c r="BR58" s="17">
        <v>53</v>
      </c>
      <c r="BS58" s="27" t="s">
        <v>87</v>
      </c>
      <c r="BT58" s="27" t="s">
        <v>88</v>
      </c>
      <c r="BU58" s="20">
        <v>14</v>
      </c>
      <c r="BV58" s="12"/>
      <c r="BW58" s="20">
        <v>16</v>
      </c>
      <c r="BX58" s="12"/>
      <c r="BY58" s="20">
        <f t="shared" si="26"/>
        <v>15.600000000000001</v>
      </c>
      <c r="BZ58" s="12" t="s">
        <v>44</v>
      </c>
      <c r="CA58" s="20">
        <f t="shared" si="27"/>
        <v>13.683499999999999</v>
      </c>
    </row>
    <row r="59" spans="1:79" ht="11.1" customHeight="1" thickBot="1">
      <c r="A59" s="17">
        <v>54</v>
      </c>
      <c r="B59" s="18" t="s">
        <v>75</v>
      </c>
      <c r="C59" s="18" t="s">
        <v>76</v>
      </c>
      <c r="D59" s="19">
        <v>14.25</v>
      </c>
      <c r="E59" s="12"/>
      <c r="F59" s="20">
        <v>14.5</v>
      </c>
      <c r="G59" s="12"/>
      <c r="H59" s="20">
        <v>14.4</v>
      </c>
      <c r="I59" s="12"/>
      <c r="J59" s="20">
        <f t="shared" si="14"/>
        <v>14.4</v>
      </c>
      <c r="K59" s="21" t="str">
        <f t="shared" si="15"/>
        <v>V</v>
      </c>
      <c r="L59" s="17">
        <v>54</v>
      </c>
      <c r="M59" s="18" t="s">
        <v>75</v>
      </c>
      <c r="N59" s="18" t="s">
        <v>76</v>
      </c>
      <c r="O59" s="20">
        <v>15</v>
      </c>
      <c r="P59" s="12"/>
      <c r="Q59" s="20">
        <v>10.5</v>
      </c>
      <c r="R59" s="12"/>
      <c r="S59" s="20">
        <v>15</v>
      </c>
      <c r="T59" s="12"/>
      <c r="U59" s="20">
        <f t="shared" si="16"/>
        <v>13.2</v>
      </c>
      <c r="V59" s="12" t="str">
        <f t="shared" si="17"/>
        <v>V</v>
      </c>
      <c r="W59" s="17">
        <v>54</v>
      </c>
      <c r="X59" s="18" t="s">
        <v>75</v>
      </c>
      <c r="Y59" s="18" t="s">
        <v>76</v>
      </c>
      <c r="Z59" s="24">
        <v>12.425000000000001</v>
      </c>
      <c r="AA59" s="25"/>
      <c r="AB59" s="24">
        <v>12.974999999999998</v>
      </c>
      <c r="AC59" s="25"/>
      <c r="AD59" s="24">
        <f t="shared" si="18"/>
        <v>12.7</v>
      </c>
      <c r="AE59" s="25" t="str">
        <f t="shared" si="19"/>
        <v>V</v>
      </c>
      <c r="AF59" s="17">
        <v>54</v>
      </c>
      <c r="AG59" s="18" t="s">
        <v>75</v>
      </c>
      <c r="AH59" s="18" t="s">
        <v>76</v>
      </c>
      <c r="AI59" s="20">
        <v>12.83</v>
      </c>
      <c r="AJ59" s="12"/>
      <c r="AK59" s="19">
        <v>8.5</v>
      </c>
      <c r="AL59" s="12">
        <v>10</v>
      </c>
      <c r="AM59" s="20">
        <v>12.35</v>
      </c>
      <c r="AN59" s="12"/>
      <c r="AO59" s="20">
        <f t="shared" si="20"/>
        <v>11.790000000000001</v>
      </c>
      <c r="AP59" s="12" t="str">
        <f t="shared" si="21"/>
        <v>VPC</v>
      </c>
      <c r="AQ59" s="22">
        <v>54</v>
      </c>
      <c r="AR59" s="18" t="s">
        <v>75</v>
      </c>
      <c r="AS59" s="18" t="s">
        <v>76</v>
      </c>
      <c r="AT59" s="20">
        <v>13.8</v>
      </c>
      <c r="AU59" s="12"/>
      <c r="AV59" s="20">
        <v>14.5</v>
      </c>
      <c r="AW59" s="12"/>
      <c r="AX59" s="20">
        <f t="shared" si="22"/>
        <v>14.15</v>
      </c>
      <c r="AY59" s="12" t="str">
        <f t="shared" si="23"/>
        <v>V</v>
      </c>
      <c r="AZ59" s="17">
        <v>54</v>
      </c>
      <c r="BA59" s="18" t="s">
        <v>75</v>
      </c>
      <c r="BB59" s="18" t="s">
        <v>76</v>
      </c>
      <c r="BC59" s="20">
        <v>15</v>
      </c>
      <c r="BD59" s="12"/>
      <c r="BE59" s="20">
        <v>15.5</v>
      </c>
      <c r="BF59" s="12"/>
      <c r="BG59" s="20">
        <v>11.9</v>
      </c>
      <c r="BH59" s="12"/>
      <c r="BI59" s="20">
        <f t="shared" si="24"/>
        <v>13.374000000000001</v>
      </c>
      <c r="BJ59" s="12" t="str">
        <f t="shared" si="25"/>
        <v>V</v>
      </c>
      <c r="BK59" s="17">
        <v>54</v>
      </c>
      <c r="BL59" s="18" t="s">
        <v>75</v>
      </c>
      <c r="BM59" s="18" t="s">
        <v>76</v>
      </c>
      <c r="BN59" s="20">
        <v>15</v>
      </c>
      <c r="BO59" s="12"/>
      <c r="BP59" s="20">
        <v>15</v>
      </c>
      <c r="BQ59" s="12" t="s">
        <v>44</v>
      </c>
      <c r="BR59" s="22">
        <v>54</v>
      </c>
      <c r="BS59" s="18" t="s">
        <v>75</v>
      </c>
      <c r="BT59" s="18" t="s">
        <v>76</v>
      </c>
      <c r="BU59" s="20">
        <v>15</v>
      </c>
      <c r="BV59" s="12"/>
      <c r="BW59" s="20">
        <v>14</v>
      </c>
      <c r="BX59" s="12"/>
      <c r="BY59" s="20">
        <f t="shared" si="26"/>
        <v>14.200000000000001</v>
      </c>
      <c r="BZ59" s="12" t="s">
        <v>44</v>
      </c>
      <c r="CA59" s="20">
        <f t="shared" si="27"/>
        <v>13.601749999999999</v>
      </c>
    </row>
    <row r="60" spans="1:79" ht="11.1" customHeight="1" thickBot="1">
      <c r="A60" s="17">
        <v>55</v>
      </c>
      <c r="B60" s="18" t="s">
        <v>121</v>
      </c>
      <c r="C60" s="18" t="s">
        <v>122</v>
      </c>
      <c r="D60" s="19">
        <v>11.75</v>
      </c>
      <c r="E60" s="12">
        <v>12</v>
      </c>
      <c r="F60" s="20">
        <v>10.25</v>
      </c>
      <c r="G60" s="12">
        <v>12</v>
      </c>
      <c r="H60" s="20">
        <v>10.6</v>
      </c>
      <c r="I60" s="12">
        <v>12</v>
      </c>
      <c r="J60" s="20">
        <f t="shared" si="14"/>
        <v>12</v>
      </c>
      <c r="K60" s="21" t="str">
        <f t="shared" si="15"/>
        <v>V</v>
      </c>
      <c r="L60" s="22">
        <v>55</v>
      </c>
      <c r="M60" s="18" t="s">
        <v>121</v>
      </c>
      <c r="N60" s="18" t="s">
        <v>122</v>
      </c>
      <c r="O60" s="20">
        <v>13</v>
      </c>
      <c r="P60" s="12"/>
      <c r="Q60" s="20">
        <v>11.25</v>
      </c>
      <c r="R60" s="12"/>
      <c r="S60" s="20">
        <v>17</v>
      </c>
      <c r="T60" s="12"/>
      <c r="U60" s="20">
        <f t="shared" si="16"/>
        <v>13.1</v>
      </c>
      <c r="V60" s="12" t="str">
        <f t="shared" si="17"/>
        <v>V</v>
      </c>
      <c r="W60" s="22">
        <v>55</v>
      </c>
      <c r="X60" s="18" t="s">
        <v>121</v>
      </c>
      <c r="Y60" s="18" t="s">
        <v>122</v>
      </c>
      <c r="Z60" s="24">
        <v>11.425000000000001</v>
      </c>
      <c r="AA60" s="25">
        <v>12</v>
      </c>
      <c r="AB60" s="24">
        <v>10.3</v>
      </c>
      <c r="AC60" s="25">
        <v>9</v>
      </c>
      <c r="AD60" s="24">
        <f t="shared" si="18"/>
        <v>11.15</v>
      </c>
      <c r="AE60" s="25" t="str">
        <f t="shared" si="19"/>
        <v>VPC</v>
      </c>
      <c r="AF60" s="22">
        <v>55</v>
      </c>
      <c r="AG60" s="18" t="s">
        <v>121</v>
      </c>
      <c r="AH60" s="18" t="s">
        <v>122</v>
      </c>
      <c r="AI60" s="20">
        <v>10.5</v>
      </c>
      <c r="AJ60" s="12">
        <v>11.2</v>
      </c>
      <c r="AK60" s="19">
        <v>5.5</v>
      </c>
      <c r="AL60" s="12">
        <v>9.75</v>
      </c>
      <c r="AM60" s="20">
        <v>8.6999999999999993</v>
      </c>
      <c r="AN60" s="12">
        <v>8</v>
      </c>
      <c r="AO60" s="20">
        <f t="shared" si="20"/>
        <v>10.036</v>
      </c>
      <c r="AP60" s="12" t="str">
        <f t="shared" si="21"/>
        <v>VPC</v>
      </c>
      <c r="AQ60" s="17">
        <v>55</v>
      </c>
      <c r="AR60" s="18" t="s">
        <v>121</v>
      </c>
      <c r="AS60" s="18" t="s">
        <v>122</v>
      </c>
      <c r="AT60" s="20">
        <v>14.45</v>
      </c>
      <c r="AU60" s="12"/>
      <c r="AV60" s="20">
        <v>14.8</v>
      </c>
      <c r="AW60" s="12"/>
      <c r="AX60" s="20">
        <f t="shared" si="22"/>
        <v>14.625</v>
      </c>
      <c r="AY60" s="12" t="str">
        <f t="shared" si="23"/>
        <v>V</v>
      </c>
      <c r="AZ60" s="22">
        <v>55</v>
      </c>
      <c r="BA60" s="18" t="s">
        <v>121</v>
      </c>
      <c r="BB60" s="18" t="s">
        <v>122</v>
      </c>
      <c r="BC60" s="20">
        <v>14.5</v>
      </c>
      <c r="BD60" s="12"/>
      <c r="BE60" s="20">
        <v>13.5</v>
      </c>
      <c r="BF60" s="12"/>
      <c r="BG60" s="20">
        <v>14.2</v>
      </c>
      <c r="BH60" s="12"/>
      <c r="BI60" s="20">
        <f t="shared" si="24"/>
        <v>14.112</v>
      </c>
      <c r="BJ60" s="12" t="str">
        <f t="shared" si="25"/>
        <v>V</v>
      </c>
      <c r="BK60" s="22">
        <v>55</v>
      </c>
      <c r="BL60" s="18" t="s">
        <v>121</v>
      </c>
      <c r="BM60" s="18" t="s">
        <v>122</v>
      </c>
      <c r="BN60" s="20">
        <v>17</v>
      </c>
      <c r="BO60" s="12"/>
      <c r="BP60" s="20">
        <v>17</v>
      </c>
      <c r="BQ60" s="12" t="s">
        <v>44</v>
      </c>
      <c r="BR60" s="17">
        <v>55</v>
      </c>
      <c r="BS60" s="18" t="s">
        <v>121</v>
      </c>
      <c r="BT60" s="18" t="s">
        <v>122</v>
      </c>
      <c r="BU60" s="20">
        <v>17</v>
      </c>
      <c r="BV60" s="12"/>
      <c r="BW60" s="20">
        <v>16.5</v>
      </c>
      <c r="BX60" s="12"/>
      <c r="BY60" s="20">
        <f t="shared" si="26"/>
        <v>16.600000000000001</v>
      </c>
      <c r="BZ60" s="12" t="s">
        <v>44</v>
      </c>
      <c r="CA60" s="20">
        <f t="shared" si="27"/>
        <v>13.577874999999999</v>
      </c>
    </row>
    <row r="61" spans="1:79" ht="11.1" customHeight="1" thickBot="1">
      <c r="A61" s="17">
        <v>56</v>
      </c>
      <c r="B61" s="18" t="s">
        <v>55</v>
      </c>
      <c r="C61" s="18" t="s">
        <v>56</v>
      </c>
      <c r="D61" s="19">
        <v>12.25</v>
      </c>
      <c r="E61" s="12"/>
      <c r="F61" s="20">
        <v>9.5</v>
      </c>
      <c r="G61" s="12">
        <v>12</v>
      </c>
      <c r="H61" s="20">
        <v>13.3</v>
      </c>
      <c r="I61" s="12"/>
      <c r="J61" s="20">
        <f t="shared" si="14"/>
        <v>12.64</v>
      </c>
      <c r="K61" s="21" t="str">
        <f t="shared" si="15"/>
        <v>V</v>
      </c>
      <c r="L61" s="17">
        <v>56</v>
      </c>
      <c r="M61" s="18" t="s">
        <v>55</v>
      </c>
      <c r="N61" s="18" t="s">
        <v>56</v>
      </c>
      <c r="O61" s="20">
        <v>11</v>
      </c>
      <c r="P61" s="12">
        <v>12</v>
      </c>
      <c r="Q61" s="20">
        <v>10.75</v>
      </c>
      <c r="R61" s="12">
        <v>12</v>
      </c>
      <c r="S61" s="20">
        <v>16</v>
      </c>
      <c r="T61" s="12"/>
      <c r="U61" s="20">
        <f t="shared" si="16"/>
        <v>12.8</v>
      </c>
      <c r="V61" s="12" t="str">
        <f t="shared" si="17"/>
        <v>V</v>
      </c>
      <c r="W61" s="17">
        <v>56</v>
      </c>
      <c r="X61" s="18" t="s">
        <v>55</v>
      </c>
      <c r="Y61" s="18" t="s">
        <v>56</v>
      </c>
      <c r="Z61" s="24">
        <v>11.774999999999999</v>
      </c>
      <c r="AA61" s="25"/>
      <c r="AB61" s="24">
        <v>13.149999999999999</v>
      </c>
      <c r="AC61" s="25"/>
      <c r="AD61" s="24">
        <f t="shared" si="18"/>
        <v>12.462499999999999</v>
      </c>
      <c r="AE61" s="25" t="str">
        <f t="shared" si="19"/>
        <v>V</v>
      </c>
      <c r="AF61" s="17">
        <v>56</v>
      </c>
      <c r="AG61" s="18" t="s">
        <v>55</v>
      </c>
      <c r="AH61" s="18" t="s">
        <v>56</v>
      </c>
      <c r="AI61" s="20">
        <v>10.97</v>
      </c>
      <c r="AJ61" s="12">
        <v>11.9</v>
      </c>
      <c r="AK61" s="19">
        <v>8.5</v>
      </c>
      <c r="AL61" s="12">
        <v>9</v>
      </c>
      <c r="AM61" s="20">
        <v>7.3</v>
      </c>
      <c r="AN61" s="12">
        <v>12</v>
      </c>
      <c r="AO61" s="20">
        <f t="shared" si="20"/>
        <v>11</v>
      </c>
      <c r="AP61" s="12" t="str">
        <f t="shared" si="21"/>
        <v>VPC</v>
      </c>
      <c r="AQ61" s="22">
        <v>56</v>
      </c>
      <c r="AR61" s="18" t="s">
        <v>55</v>
      </c>
      <c r="AS61" s="18" t="s">
        <v>56</v>
      </c>
      <c r="AT61" s="20">
        <v>14.1</v>
      </c>
      <c r="AU61" s="12"/>
      <c r="AV61" s="20">
        <v>13.05</v>
      </c>
      <c r="AW61" s="12"/>
      <c r="AX61" s="20">
        <f t="shared" si="22"/>
        <v>13.574999999999999</v>
      </c>
      <c r="AY61" s="12" t="str">
        <f t="shared" si="23"/>
        <v>V</v>
      </c>
      <c r="AZ61" s="17">
        <v>56</v>
      </c>
      <c r="BA61" s="18" t="s">
        <v>55</v>
      </c>
      <c r="BB61" s="18" t="s">
        <v>56</v>
      </c>
      <c r="BC61" s="20">
        <v>16</v>
      </c>
      <c r="BD61" s="12"/>
      <c r="BE61" s="20">
        <v>15.5</v>
      </c>
      <c r="BF61" s="12"/>
      <c r="BG61" s="20">
        <v>13.4</v>
      </c>
      <c r="BH61" s="12"/>
      <c r="BI61" s="20">
        <f t="shared" si="24"/>
        <v>14.434000000000001</v>
      </c>
      <c r="BJ61" s="12" t="str">
        <f t="shared" si="25"/>
        <v>V</v>
      </c>
      <c r="BK61" s="17">
        <v>56</v>
      </c>
      <c r="BL61" s="18" t="s">
        <v>55</v>
      </c>
      <c r="BM61" s="18" t="s">
        <v>56</v>
      </c>
      <c r="BN61" s="20">
        <v>15</v>
      </c>
      <c r="BO61" s="12"/>
      <c r="BP61" s="20">
        <v>15</v>
      </c>
      <c r="BQ61" s="12" t="s">
        <v>44</v>
      </c>
      <c r="BR61" s="22">
        <v>56</v>
      </c>
      <c r="BS61" s="18" t="s">
        <v>55</v>
      </c>
      <c r="BT61" s="18" t="s">
        <v>56</v>
      </c>
      <c r="BU61" s="20">
        <v>16.5</v>
      </c>
      <c r="BV61" s="12"/>
      <c r="BW61" s="20">
        <v>16.5</v>
      </c>
      <c r="BX61" s="12"/>
      <c r="BY61" s="20">
        <f t="shared" si="26"/>
        <v>16.5</v>
      </c>
      <c r="BZ61" s="12" t="s">
        <v>44</v>
      </c>
      <c r="CA61" s="20">
        <f t="shared" si="27"/>
        <v>13.5514375</v>
      </c>
    </row>
    <row r="62" spans="1:79" ht="11.1" customHeight="1" thickBot="1">
      <c r="A62" s="17">
        <v>57</v>
      </c>
      <c r="B62" s="18" t="s">
        <v>163</v>
      </c>
      <c r="C62" s="18" t="s">
        <v>164</v>
      </c>
      <c r="D62" s="19">
        <v>5.5</v>
      </c>
      <c r="E62" s="12">
        <v>12</v>
      </c>
      <c r="F62" s="20">
        <v>9.75</v>
      </c>
      <c r="G62" s="12">
        <v>12</v>
      </c>
      <c r="H62" s="20">
        <v>10.199999999999999</v>
      </c>
      <c r="I62" s="12">
        <v>12</v>
      </c>
      <c r="J62" s="20">
        <f t="shared" si="14"/>
        <v>12</v>
      </c>
      <c r="K62" s="21" t="str">
        <f t="shared" si="15"/>
        <v>V</v>
      </c>
      <c r="L62" s="22">
        <v>57</v>
      </c>
      <c r="M62" s="18" t="s">
        <v>163</v>
      </c>
      <c r="N62" s="18" t="s">
        <v>164</v>
      </c>
      <c r="O62" s="20">
        <v>12</v>
      </c>
      <c r="P62" s="12"/>
      <c r="Q62" s="20">
        <v>10</v>
      </c>
      <c r="R62" s="12">
        <v>12</v>
      </c>
      <c r="S62" s="20">
        <v>12</v>
      </c>
      <c r="T62" s="12"/>
      <c r="U62" s="20">
        <f t="shared" si="16"/>
        <v>12.000000000000002</v>
      </c>
      <c r="V62" s="12" t="str">
        <f t="shared" si="17"/>
        <v>V</v>
      </c>
      <c r="W62" s="22">
        <v>57</v>
      </c>
      <c r="X62" s="18" t="s">
        <v>163</v>
      </c>
      <c r="Y62" s="18" t="s">
        <v>164</v>
      </c>
      <c r="Z62" s="24">
        <v>11.6</v>
      </c>
      <c r="AA62" s="25">
        <v>12</v>
      </c>
      <c r="AB62" s="24">
        <v>11.399999999999999</v>
      </c>
      <c r="AC62" s="25">
        <v>9</v>
      </c>
      <c r="AD62" s="24">
        <f t="shared" si="18"/>
        <v>11.7</v>
      </c>
      <c r="AE62" s="25" t="str">
        <f t="shared" si="19"/>
        <v>VPC</v>
      </c>
      <c r="AF62" s="22">
        <v>57</v>
      </c>
      <c r="AG62" s="18" t="s">
        <v>163</v>
      </c>
      <c r="AH62" s="18" t="s">
        <v>164</v>
      </c>
      <c r="AI62" s="20">
        <v>14.57</v>
      </c>
      <c r="AJ62" s="12"/>
      <c r="AK62" s="19">
        <v>7</v>
      </c>
      <c r="AL62" s="12">
        <v>8</v>
      </c>
      <c r="AM62" s="20">
        <v>9.4</v>
      </c>
      <c r="AN62" s="12">
        <v>12</v>
      </c>
      <c r="AO62" s="20">
        <f t="shared" si="20"/>
        <v>11.748000000000001</v>
      </c>
      <c r="AP62" s="12" t="str">
        <f t="shared" si="21"/>
        <v>VPC</v>
      </c>
      <c r="AQ62" s="17">
        <v>57</v>
      </c>
      <c r="AR62" s="18" t="s">
        <v>163</v>
      </c>
      <c r="AS62" s="18" t="s">
        <v>164</v>
      </c>
      <c r="AT62" s="20">
        <v>14.4</v>
      </c>
      <c r="AU62" s="12"/>
      <c r="AV62" s="20">
        <v>16.324999999999999</v>
      </c>
      <c r="AW62" s="12"/>
      <c r="AX62" s="20">
        <f t="shared" si="22"/>
        <v>15.362500000000001</v>
      </c>
      <c r="AY62" s="12" t="str">
        <f t="shared" si="23"/>
        <v>V</v>
      </c>
      <c r="AZ62" s="22">
        <v>57</v>
      </c>
      <c r="BA62" s="18" t="s">
        <v>163</v>
      </c>
      <c r="BB62" s="18" t="s">
        <v>164</v>
      </c>
      <c r="BC62" s="20">
        <v>14.5</v>
      </c>
      <c r="BD62" s="12"/>
      <c r="BE62" s="20">
        <v>13.5</v>
      </c>
      <c r="BF62" s="12"/>
      <c r="BG62" s="20">
        <v>15</v>
      </c>
      <c r="BH62" s="12"/>
      <c r="BI62" s="20">
        <f t="shared" si="24"/>
        <v>14.56</v>
      </c>
      <c r="BJ62" s="12" t="str">
        <f t="shared" si="25"/>
        <v>V</v>
      </c>
      <c r="BK62" s="22">
        <v>57</v>
      </c>
      <c r="BL62" s="18" t="s">
        <v>163</v>
      </c>
      <c r="BM62" s="18" t="s">
        <v>164</v>
      </c>
      <c r="BN62" s="20">
        <v>16.5</v>
      </c>
      <c r="BO62" s="12"/>
      <c r="BP62" s="20">
        <v>16.5</v>
      </c>
      <c r="BQ62" s="12" t="s">
        <v>44</v>
      </c>
      <c r="BR62" s="17">
        <v>57</v>
      </c>
      <c r="BS62" s="18" t="s">
        <v>163</v>
      </c>
      <c r="BT62" s="18" t="s">
        <v>164</v>
      </c>
      <c r="BU62" s="20">
        <v>16</v>
      </c>
      <c r="BV62" s="12"/>
      <c r="BW62" s="20">
        <v>14</v>
      </c>
      <c r="BX62" s="12"/>
      <c r="BY62" s="20">
        <f t="shared" si="26"/>
        <v>14.400000000000002</v>
      </c>
      <c r="BZ62" s="12" t="s">
        <v>44</v>
      </c>
      <c r="CA62" s="20">
        <f t="shared" si="27"/>
        <v>13.533812500000002</v>
      </c>
    </row>
    <row r="63" spans="1:79" ht="11.1" customHeight="1" thickBot="1">
      <c r="A63" s="17">
        <v>58</v>
      </c>
      <c r="B63" s="18" t="s">
        <v>115</v>
      </c>
      <c r="C63" s="18" t="s">
        <v>116</v>
      </c>
      <c r="D63" s="19">
        <v>13.25</v>
      </c>
      <c r="E63" s="12"/>
      <c r="F63" s="20">
        <v>11.5</v>
      </c>
      <c r="G63" s="12"/>
      <c r="H63" s="20">
        <v>14.1</v>
      </c>
      <c r="I63" s="12"/>
      <c r="J63" s="20">
        <f t="shared" si="14"/>
        <v>13.055</v>
      </c>
      <c r="K63" s="21" t="str">
        <f t="shared" si="15"/>
        <v>V</v>
      </c>
      <c r="L63" s="17">
        <v>58</v>
      </c>
      <c r="M63" s="18" t="s">
        <v>115</v>
      </c>
      <c r="N63" s="18" t="s">
        <v>116</v>
      </c>
      <c r="O63" s="20">
        <v>15.5</v>
      </c>
      <c r="P63" s="12"/>
      <c r="Q63" s="20">
        <v>10.5</v>
      </c>
      <c r="R63" s="12"/>
      <c r="S63" s="20">
        <v>14</v>
      </c>
      <c r="T63" s="12"/>
      <c r="U63" s="20">
        <f t="shared" si="16"/>
        <v>13.200000000000001</v>
      </c>
      <c r="V63" s="12" t="str">
        <f t="shared" si="17"/>
        <v>V</v>
      </c>
      <c r="W63" s="17">
        <v>58</v>
      </c>
      <c r="X63" s="18" t="s">
        <v>115</v>
      </c>
      <c r="Y63" s="18" t="s">
        <v>116</v>
      </c>
      <c r="Z63" s="24">
        <v>12.45</v>
      </c>
      <c r="AA63" s="25"/>
      <c r="AB63" s="24">
        <v>12.274999999999999</v>
      </c>
      <c r="AC63" s="25"/>
      <c r="AD63" s="24">
        <f t="shared" si="18"/>
        <v>12.362499999999999</v>
      </c>
      <c r="AE63" s="25" t="str">
        <f t="shared" si="19"/>
        <v>V</v>
      </c>
      <c r="AF63" s="17">
        <v>58</v>
      </c>
      <c r="AG63" s="18" t="s">
        <v>115</v>
      </c>
      <c r="AH63" s="18" t="s">
        <v>116</v>
      </c>
      <c r="AI63" s="20">
        <v>10.48</v>
      </c>
      <c r="AJ63" s="12">
        <v>12</v>
      </c>
      <c r="AK63" s="19">
        <v>7.5</v>
      </c>
      <c r="AL63" s="12">
        <v>7.5</v>
      </c>
      <c r="AM63" s="20">
        <v>10.8</v>
      </c>
      <c r="AN63" s="12">
        <v>9.5</v>
      </c>
      <c r="AO63" s="20">
        <f t="shared" si="20"/>
        <v>10.224000000000002</v>
      </c>
      <c r="AP63" s="12" t="str">
        <f t="shared" si="21"/>
        <v>VPC</v>
      </c>
      <c r="AQ63" s="22">
        <v>58</v>
      </c>
      <c r="AR63" s="18" t="s">
        <v>115</v>
      </c>
      <c r="AS63" s="18" t="s">
        <v>116</v>
      </c>
      <c r="AT63" s="20">
        <v>15.15</v>
      </c>
      <c r="AU63" s="12"/>
      <c r="AV63" s="20">
        <v>14.1</v>
      </c>
      <c r="AW63" s="12"/>
      <c r="AX63" s="20">
        <f t="shared" si="22"/>
        <v>14.625</v>
      </c>
      <c r="AY63" s="12" t="str">
        <f t="shared" si="23"/>
        <v>V</v>
      </c>
      <c r="AZ63" s="17">
        <v>58</v>
      </c>
      <c r="BA63" s="18" t="s">
        <v>115</v>
      </c>
      <c r="BB63" s="18" t="s">
        <v>116</v>
      </c>
      <c r="BC63" s="20">
        <v>17</v>
      </c>
      <c r="BD63" s="12"/>
      <c r="BE63" s="20">
        <v>13.5</v>
      </c>
      <c r="BF63" s="12"/>
      <c r="BG63" s="20">
        <v>14.5</v>
      </c>
      <c r="BH63" s="12"/>
      <c r="BI63" s="20">
        <f t="shared" si="24"/>
        <v>14.830000000000002</v>
      </c>
      <c r="BJ63" s="12" t="str">
        <f t="shared" si="25"/>
        <v>V</v>
      </c>
      <c r="BK63" s="17">
        <v>58</v>
      </c>
      <c r="BL63" s="18" t="s">
        <v>115</v>
      </c>
      <c r="BM63" s="18" t="s">
        <v>116</v>
      </c>
      <c r="BN63" s="20">
        <v>15</v>
      </c>
      <c r="BO63" s="12"/>
      <c r="BP63" s="20">
        <v>15</v>
      </c>
      <c r="BQ63" s="12" t="s">
        <v>44</v>
      </c>
      <c r="BR63" s="22">
        <v>58</v>
      </c>
      <c r="BS63" s="18" t="s">
        <v>115</v>
      </c>
      <c r="BT63" s="18" t="s">
        <v>116</v>
      </c>
      <c r="BU63" s="20">
        <v>15</v>
      </c>
      <c r="BV63" s="12"/>
      <c r="BW63" s="20">
        <v>14</v>
      </c>
      <c r="BX63" s="12"/>
      <c r="BY63" s="20">
        <f t="shared" si="26"/>
        <v>14.200000000000001</v>
      </c>
      <c r="BZ63" s="12" t="s">
        <v>44</v>
      </c>
      <c r="CA63" s="20">
        <f t="shared" si="27"/>
        <v>13.437062500000001</v>
      </c>
    </row>
    <row r="64" spans="1:79" ht="11.1" customHeight="1" thickBot="1">
      <c r="A64" s="17">
        <v>59</v>
      </c>
      <c r="B64" s="18" t="s">
        <v>107</v>
      </c>
      <c r="C64" s="18" t="s">
        <v>108</v>
      </c>
      <c r="D64" s="19">
        <v>10.75</v>
      </c>
      <c r="E64" s="12">
        <v>12</v>
      </c>
      <c r="F64" s="20">
        <v>11</v>
      </c>
      <c r="G64" s="12">
        <v>12</v>
      </c>
      <c r="H64" s="20">
        <v>13.2</v>
      </c>
      <c r="I64" s="12"/>
      <c r="J64" s="20">
        <f t="shared" si="14"/>
        <v>12.54</v>
      </c>
      <c r="K64" s="21" t="str">
        <f t="shared" si="15"/>
        <v>V</v>
      </c>
      <c r="L64" s="22">
        <v>59</v>
      </c>
      <c r="M64" s="18" t="s">
        <v>107</v>
      </c>
      <c r="N64" s="18" t="s">
        <v>108</v>
      </c>
      <c r="O64" s="20">
        <v>14.5</v>
      </c>
      <c r="P64" s="12"/>
      <c r="Q64" s="20">
        <v>11</v>
      </c>
      <c r="R64" s="12"/>
      <c r="S64" s="20">
        <v>13</v>
      </c>
      <c r="T64" s="12"/>
      <c r="U64" s="20">
        <f t="shared" si="16"/>
        <v>12.8</v>
      </c>
      <c r="V64" s="12" t="str">
        <f t="shared" si="17"/>
        <v>V</v>
      </c>
      <c r="W64" s="22">
        <v>59</v>
      </c>
      <c r="X64" s="18" t="s">
        <v>107</v>
      </c>
      <c r="Y64" s="18" t="s">
        <v>108</v>
      </c>
      <c r="Z64" s="24">
        <v>11.425000000000001</v>
      </c>
      <c r="AA64" s="25">
        <v>12</v>
      </c>
      <c r="AB64" s="24">
        <v>11.249999999999998</v>
      </c>
      <c r="AC64" s="25">
        <v>11</v>
      </c>
      <c r="AD64" s="24">
        <f t="shared" si="18"/>
        <v>11.625</v>
      </c>
      <c r="AE64" s="25" t="str">
        <f t="shared" si="19"/>
        <v>VPC</v>
      </c>
      <c r="AF64" s="22">
        <v>59</v>
      </c>
      <c r="AG64" s="18" t="s">
        <v>107</v>
      </c>
      <c r="AH64" s="18" t="s">
        <v>108</v>
      </c>
      <c r="AI64" s="20">
        <v>14.68</v>
      </c>
      <c r="AJ64" s="12"/>
      <c r="AK64" s="19">
        <v>6</v>
      </c>
      <c r="AL64" s="12">
        <v>6.5</v>
      </c>
      <c r="AM64" s="20">
        <v>6.6</v>
      </c>
      <c r="AN64" s="12">
        <v>8.5</v>
      </c>
      <c r="AO64" s="20">
        <f t="shared" si="20"/>
        <v>10.332000000000001</v>
      </c>
      <c r="AP64" s="12" t="str">
        <f t="shared" si="21"/>
        <v>VPC</v>
      </c>
      <c r="AQ64" s="17">
        <v>59</v>
      </c>
      <c r="AR64" s="18" t="s">
        <v>107</v>
      </c>
      <c r="AS64" s="18" t="s">
        <v>108</v>
      </c>
      <c r="AT64" s="20">
        <v>13</v>
      </c>
      <c r="AU64" s="12"/>
      <c r="AV64" s="20">
        <v>13.7</v>
      </c>
      <c r="AW64" s="12"/>
      <c r="AX64" s="20">
        <f t="shared" si="22"/>
        <v>13.35</v>
      </c>
      <c r="AY64" s="12" t="str">
        <f t="shared" si="23"/>
        <v>V</v>
      </c>
      <c r="AZ64" s="22">
        <v>59</v>
      </c>
      <c r="BA64" s="18" t="s">
        <v>107</v>
      </c>
      <c r="BB64" s="18" t="s">
        <v>108</v>
      </c>
      <c r="BC64" s="20">
        <v>17</v>
      </c>
      <c r="BD64" s="12"/>
      <c r="BE64" s="20">
        <v>14</v>
      </c>
      <c r="BF64" s="12"/>
      <c r="BG64" s="20">
        <v>13</v>
      </c>
      <c r="BH64" s="12"/>
      <c r="BI64" s="20">
        <f t="shared" si="24"/>
        <v>14.100000000000001</v>
      </c>
      <c r="BJ64" s="12" t="str">
        <f t="shared" si="25"/>
        <v>V</v>
      </c>
      <c r="BK64" s="22">
        <v>59</v>
      </c>
      <c r="BL64" s="18" t="s">
        <v>107</v>
      </c>
      <c r="BM64" s="18" t="s">
        <v>108</v>
      </c>
      <c r="BN64" s="20">
        <v>16</v>
      </c>
      <c r="BO64" s="12"/>
      <c r="BP64" s="20">
        <v>16</v>
      </c>
      <c r="BQ64" s="12" t="s">
        <v>44</v>
      </c>
      <c r="BR64" s="17">
        <v>59</v>
      </c>
      <c r="BS64" s="18" t="s">
        <v>107</v>
      </c>
      <c r="BT64" s="18" t="s">
        <v>108</v>
      </c>
      <c r="BU64" s="20">
        <v>14</v>
      </c>
      <c r="BV64" s="12"/>
      <c r="BW64" s="20">
        <v>17</v>
      </c>
      <c r="BX64" s="12"/>
      <c r="BY64" s="20">
        <f t="shared" si="26"/>
        <v>16.400000000000002</v>
      </c>
      <c r="BZ64" s="12" t="s">
        <v>44</v>
      </c>
      <c r="CA64" s="20">
        <f t="shared" si="27"/>
        <v>13.393375000000002</v>
      </c>
    </row>
    <row r="65" spans="1:79" ht="11.1" customHeight="1" thickBot="1">
      <c r="A65" s="17">
        <v>60</v>
      </c>
      <c r="B65" s="18" t="s">
        <v>71</v>
      </c>
      <c r="C65" s="18" t="s">
        <v>72</v>
      </c>
      <c r="D65" s="19">
        <v>12.25</v>
      </c>
      <c r="E65" s="12"/>
      <c r="F65" s="20">
        <v>9.5</v>
      </c>
      <c r="G65" s="12">
        <v>12</v>
      </c>
      <c r="H65" s="20">
        <v>11.2</v>
      </c>
      <c r="I65" s="12">
        <v>12</v>
      </c>
      <c r="J65" s="20">
        <f t="shared" si="14"/>
        <v>12.055</v>
      </c>
      <c r="K65" s="21" t="str">
        <f t="shared" si="15"/>
        <v>V</v>
      </c>
      <c r="L65" s="17">
        <v>60</v>
      </c>
      <c r="M65" s="18" t="s">
        <v>71</v>
      </c>
      <c r="N65" s="18" t="s">
        <v>72</v>
      </c>
      <c r="O65" s="20">
        <v>15</v>
      </c>
      <c r="P65" s="12"/>
      <c r="Q65" s="20">
        <v>17</v>
      </c>
      <c r="R65" s="12"/>
      <c r="S65" s="20">
        <v>13</v>
      </c>
      <c r="T65" s="12"/>
      <c r="U65" s="20">
        <f t="shared" si="16"/>
        <v>15.4</v>
      </c>
      <c r="V65" s="12" t="str">
        <f t="shared" si="17"/>
        <v>V</v>
      </c>
      <c r="W65" s="17">
        <v>60</v>
      </c>
      <c r="X65" s="18" t="s">
        <v>71</v>
      </c>
      <c r="Y65" s="18" t="s">
        <v>72</v>
      </c>
      <c r="Z65" s="24">
        <v>9.0499999999999989</v>
      </c>
      <c r="AA65" s="25">
        <v>12</v>
      </c>
      <c r="AB65" s="24">
        <v>9.5749999999999993</v>
      </c>
      <c r="AC65" s="25">
        <v>10</v>
      </c>
      <c r="AD65" s="24">
        <f t="shared" si="18"/>
        <v>11</v>
      </c>
      <c r="AE65" s="25" t="str">
        <f t="shared" si="19"/>
        <v>VPC</v>
      </c>
      <c r="AF65" s="17">
        <v>60</v>
      </c>
      <c r="AG65" s="18" t="s">
        <v>71</v>
      </c>
      <c r="AH65" s="18" t="s">
        <v>72</v>
      </c>
      <c r="AI65" s="20">
        <v>10.029999999999999</v>
      </c>
      <c r="AJ65" s="12">
        <v>12</v>
      </c>
      <c r="AK65" s="19">
        <v>7</v>
      </c>
      <c r="AL65" s="12">
        <v>7</v>
      </c>
      <c r="AM65" s="20">
        <v>11.5</v>
      </c>
      <c r="AN65" s="12">
        <v>3</v>
      </c>
      <c r="AO65" s="20">
        <f t="shared" si="20"/>
        <v>10.260000000000002</v>
      </c>
      <c r="AP65" s="12" t="str">
        <f t="shared" si="21"/>
        <v>VPC</v>
      </c>
      <c r="AQ65" s="22">
        <v>60</v>
      </c>
      <c r="AR65" s="18" t="s">
        <v>71</v>
      </c>
      <c r="AS65" s="18" t="s">
        <v>72</v>
      </c>
      <c r="AT65" s="20">
        <v>3.2</v>
      </c>
      <c r="AU65" s="12">
        <v>12</v>
      </c>
      <c r="AV65" s="20">
        <v>11.95</v>
      </c>
      <c r="AW65" s="12">
        <v>12</v>
      </c>
      <c r="AX65" s="20">
        <f t="shared" si="22"/>
        <v>12</v>
      </c>
      <c r="AY65" s="12" t="str">
        <f t="shared" si="23"/>
        <v>V</v>
      </c>
      <c r="AZ65" s="17">
        <v>60</v>
      </c>
      <c r="BA65" s="18" t="s">
        <v>71</v>
      </c>
      <c r="BB65" s="18" t="s">
        <v>72</v>
      </c>
      <c r="BC65" s="20">
        <v>15.5</v>
      </c>
      <c r="BD65" s="12"/>
      <c r="BE65" s="20">
        <v>12</v>
      </c>
      <c r="BF65" s="12"/>
      <c r="BG65" s="20">
        <v>12.8</v>
      </c>
      <c r="BH65" s="12"/>
      <c r="BI65" s="20">
        <f t="shared" si="24"/>
        <v>13.218000000000002</v>
      </c>
      <c r="BJ65" s="12" t="str">
        <f t="shared" si="25"/>
        <v>V</v>
      </c>
      <c r="BK65" s="17">
        <v>60</v>
      </c>
      <c r="BL65" s="18" t="s">
        <v>71</v>
      </c>
      <c r="BM65" s="18" t="s">
        <v>72</v>
      </c>
      <c r="BN65" s="20">
        <v>16</v>
      </c>
      <c r="BO65" s="12"/>
      <c r="BP65" s="20">
        <v>16</v>
      </c>
      <c r="BQ65" s="12" t="s">
        <v>44</v>
      </c>
      <c r="BR65" s="22">
        <v>60</v>
      </c>
      <c r="BS65" s="18" t="s">
        <v>71</v>
      </c>
      <c r="BT65" s="18" t="s">
        <v>72</v>
      </c>
      <c r="BU65" s="20">
        <v>13</v>
      </c>
      <c r="BV65" s="12"/>
      <c r="BW65" s="20">
        <v>16</v>
      </c>
      <c r="BX65" s="12"/>
      <c r="BY65" s="20">
        <f t="shared" si="26"/>
        <v>15.4</v>
      </c>
      <c r="BZ65" s="12" t="s">
        <v>44</v>
      </c>
      <c r="CA65" s="20">
        <f t="shared" si="27"/>
        <v>13.166625000000002</v>
      </c>
    </row>
    <row r="66" spans="1:79" ht="11.1" customHeight="1" thickBot="1">
      <c r="A66" s="17">
        <v>61</v>
      </c>
      <c r="B66" s="18" t="s">
        <v>127</v>
      </c>
      <c r="C66" s="18" t="s">
        <v>128</v>
      </c>
      <c r="D66" s="19">
        <v>15</v>
      </c>
      <c r="E66" s="12"/>
      <c r="F66" s="20">
        <v>9.5</v>
      </c>
      <c r="G66" s="12"/>
      <c r="H66" s="20">
        <v>14.1</v>
      </c>
      <c r="I66" s="12"/>
      <c r="J66" s="20">
        <f t="shared" si="14"/>
        <v>12.780000000000001</v>
      </c>
      <c r="K66" s="21" t="str">
        <f t="shared" si="15"/>
        <v>V</v>
      </c>
      <c r="L66" s="22">
        <v>61</v>
      </c>
      <c r="M66" s="18" t="s">
        <v>127</v>
      </c>
      <c r="N66" s="18" t="s">
        <v>128</v>
      </c>
      <c r="O66" s="20">
        <v>13</v>
      </c>
      <c r="P66" s="12"/>
      <c r="Q66" s="20">
        <v>6</v>
      </c>
      <c r="R66" s="12">
        <v>11.75</v>
      </c>
      <c r="S66" s="20">
        <v>14</v>
      </c>
      <c r="T66" s="12"/>
      <c r="U66" s="20">
        <f t="shared" si="16"/>
        <v>12.700000000000001</v>
      </c>
      <c r="V66" s="12" t="str">
        <f t="shared" si="17"/>
        <v>V</v>
      </c>
      <c r="W66" s="22">
        <v>61</v>
      </c>
      <c r="X66" s="18" t="s">
        <v>127</v>
      </c>
      <c r="Y66" s="18" t="s">
        <v>128</v>
      </c>
      <c r="Z66" s="24">
        <v>13.099999999999998</v>
      </c>
      <c r="AA66" s="25"/>
      <c r="AB66" s="24">
        <v>12.574999999999999</v>
      </c>
      <c r="AC66" s="25"/>
      <c r="AD66" s="24">
        <f t="shared" si="18"/>
        <v>12.837499999999999</v>
      </c>
      <c r="AE66" s="25" t="str">
        <f t="shared" si="19"/>
        <v>V</v>
      </c>
      <c r="AF66" s="22">
        <v>61</v>
      </c>
      <c r="AG66" s="18" t="s">
        <v>127</v>
      </c>
      <c r="AH66" s="18" t="s">
        <v>128</v>
      </c>
      <c r="AI66" s="20">
        <v>14.58</v>
      </c>
      <c r="AJ66" s="12"/>
      <c r="AK66" s="19">
        <v>8</v>
      </c>
      <c r="AL66" s="12">
        <v>8</v>
      </c>
      <c r="AM66" s="20">
        <v>8</v>
      </c>
      <c r="AN66" s="12">
        <v>7</v>
      </c>
      <c r="AO66" s="20">
        <f t="shared" si="20"/>
        <v>10.632000000000001</v>
      </c>
      <c r="AP66" s="12" t="str">
        <f t="shared" si="21"/>
        <v>VPC</v>
      </c>
      <c r="AQ66" s="17">
        <v>61</v>
      </c>
      <c r="AR66" s="18" t="s">
        <v>127</v>
      </c>
      <c r="AS66" s="18" t="s">
        <v>128</v>
      </c>
      <c r="AT66" s="20">
        <v>10.199999999999999</v>
      </c>
      <c r="AU66" s="12">
        <v>12</v>
      </c>
      <c r="AV66" s="20">
        <v>10.55</v>
      </c>
      <c r="AW66" s="12">
        <v>12</v>
      </c>
      <c r="AX66" s="20">
        <f t="shared" si="22"/>
        <v>12</v>
      </c>
      <c r="AY66" s="12" t="str">
        <f t="shared" si="23"/>
        <v>V</v>
      </c>
      <c r="AZ66" s="22">
        <v>61</v>
      </c>
      <c r="BA66" s="18" t="s">
        <v>127</v>
      </c>
      <c r="BB66" s="18" t="s">
        <v>128</v>
      </c>
      <c r="BC66" s="20">
        <v>14</v>
      </c>
      <c r="BD66" s="12"/>
      <c r="BE66" s="20">
        <v>12.5</v>
      </c>
      <c r="BF66" s="12"/>
      <c r="BG66" s="20">
        <v>13.25</v>
      </c>
      <c r="BH66" s="12"/>
      <c r="BI66" s="20">
        <f t="shared" si="24"/>
        <v>13.25</v>
      </c>
      <c r="BJ66" s="12" t="str">
        <f t="shared" si="25"/>
        <v>V</v>
      </c>
      <c r="BK66" s="22">
        <v>61</v>
      </c>
      <c r="BL66" s="18" t="s">
        <v>127</v>
      </c>
      <c r="BM66" s="18" t="s">
        <v>128</v>
      </c>
      <c r="BN66" s="20">
        <v>12</v>
      </c>
      <c r="BO66" s="12"/>
      <c r="BP66" s="20">
        <v>12</v>
      </c>
      <c r="BQ66" s="12" t="s">
        <v>44</v>
      </c>
      <c r="BR66" s="17">
        <v>61</v>
      </c>
      <c r="BS66" s="18" t="s">
        <v>127</v>
      </c>
      <c r="BT66" s="18" t="s">
        <v>128</v>
      </c>
      <c r="BU66" s="20">
        <v>16</v>
      </c>
      <c r="BV66" s="12"/>
      <c r="BW66" s="20">
        <v>16.5</v>
      </c>
      <c r="BX66" s="12"/>
      <c r="BY66" s="20">
        <f t="shared" si="26"/>
        <v>16.400000000000002</v>
      </c>
      <c r="BZ66" s="12" t="s">
        <v>44</v>
      </c>
      <c r="CA66" s="20">
        <f t="shared" si="27"/>
        <v>12.824937500000001</v>
      </c>
    </row>
    <row r="67" spans="1:79" ht="11.1" customHeight="1" thickBot="1">
      <c r="A67" s="17">
        <v>62</v>
      </c>
      <c r="B67" s="18" t="s">
        <v>117</v>
      </c>
      <c r="C67" s="18" t="s">
        <v>118</v>
      </c>
      <c r="D67" s="19">
        <v>6</v>
      </c>
      <c r="E67" s="12">
        <v>10</v>
      </c>
      <c r="F67" s="20">
        <v>7.25</v>
      </c>
      <c r="G67" s="12">
        <v>12</v>
      </c>
      <c r="H67" s="20">
        <v>9</v>
      </c>
      <c r="I67" s="12">
        <v>12</v>
      </c>
      <c r="J67" s="20">
        <f t="shared" si="14"/>
        <v>11.56</v>
      </c>
      <c r="K67" s="21" t="str">
        <f t="shared" si="15"/>
        <v>VPC</v>
      </c>
      <c r="L67" s="17">
        <v>62</v>
      </c>
      <c r="M67" s="18" t="s">
        <v>117</v>
      </c>
      <c r="N67" s="18" t="s">
        <v>118</v>
      </c>
      <c r="O67" s="20">
        <v>14.5</v>
      </c>
      <c r="P67" s="12"/>
      <c r="Q67" s="20">
        <v>13.75</v>
      </c>
      <c r="R67" s="12"/>
      <c r="S67" s="20">
        <v>16</v>
      </c>
      <c r="T67" s="12"/>
      <c r="U67" s="20">
        <f t="shared" si="16"/>
        <v>14.5</v>
      </c>
      <c r="V67" s="12" t="str">
        <f t="shared" si="17"/>
        <v>V</v>
      </c>
      <c r="W67" s="17">
        <v>62</v>
      </c>
      <c r="X67" s="18" t="s">
        <v>117</v>
      </c>
      <c r="Y67" s="18" t="s">
        <v>118</v>
      </c>
      <c r="Z67" s="24">
        <v>7.7749999999999995</v>
      </c>
      <c r="AA67" s="25">
        <v>12</v>
      </c>
      <c r="AB67" s="24">
        <v>6.2749999999999995</v>
      </c>
      <c r="AC67" s="25">
        <v>8</v>
      </c>
      <c r="AD67" s="24">
        <f t="shared" si="18"/>
        <v>10</v>
      </c>
      <c r="AE67" s="25" t="str">
        <f t="shared" si="19"/>
        <v>VPC</v>
      </c>
      <c r="AF67" s="17">
        <v>62</v>
      </c>
      <c r="AG67" s="18" t="s">
        <v>117</v>
      </c>
      <c r="AH67" s="18" t="s">
        <v>118</v>
      </c>
      <c r="AI67" s="20">
        <v>10.33</v>
      </c>
      <c r="AJ67" s="12">
        <v>11.5</v>
      </c>
      <c r="AK67" s="19">
        <v>6</v>
      </c>
      <c r="AL67" s="12">
        <v>6.5</v>
      </c>
      <c r="AM67" s="20">
        <v>8.6999999999999993</v>
      </c>
      <c r="AN67" s="12">
        <v>12</v>
      </c>
      <c r="AO67" s="20">
        <f t="shared" si="20"/>
        <v>10.040000000000001</v>
      </c>
      <c r="AP67" s="12" t="str">
        <f t="shared" si="21"/>
        <v>VPC</v>
      </c>
      <c r="AQ67" s="22">
        <v>62</v>
      </c>
      <c r="AR67" s="18" t="s">
        <v>117</v>
      </c>
      <c r="AS67" s="18" t="s">
        <v>118</v>
      </c>
      <c r="AT67" s="20">
        <v>10.95</v>
      </c>
      <c r="AU67" s="12">
        <v>12</v>
      </c>
      <c r="AV67" s="20">
        <v>12.525</v>
      </c>
      <c r="AW67" s="12"/>
      <c r="AX67" s="20">
        <f t="shared" si="22"/>
        <v>12.262499999999999</v>
      </c>
      <c r="AY67" s="12" t="str">
        <f t="shared" si="23"/>
        <v>V</v>
      </c>
      <c r="AZ67" s="17">
        <v>62</v>
      </c>
      <c r="BA67" s="18" t="s">
        <v>117</v>
      </c>
      <c r="BB67" s="18" t="s">
        <v>118</v>
      </c>
      <c r="BC67" s="20">
        <v>14</v>
      </c>
      <c r="BD67" s="12"/>
      <c r="BE67" s="20">
        <v>13.5</v>
      </c>
      <c r="BF67" s="12"/>
      <c r="BG67" s="20">
        <v>11.55</v>
      </c>
      <c r="BH67" s="12"/>
      <c r="BI67" s="20">
        <f t="shared" si="24"/>
        <v>12.518000000000001</v>
      </c>
      <c r="BJ67" s="12" t="str">
        <f t="shared" si="25"/>
        <v>V</v>
      </c>
      <c r="BK67" s="17">
        <v>62</v>
      </c>
      <c r="BL67" s="18" t="s">
        <v>117</v>
      </c>
      <c r="BM67" s="18" t="s">
        <v>118</v>
      </c>
      <c r="BN67" s="20">
        <v>16</v>
      </c>
      <c r="BO67" s="12"/>
      <c r="BP67" s="20">
        <v>16</v>
      </c>
      <c r="BQ67" s="12" t="s">
        <v>44</v>
      </c>
      <c r="BR67" s="22">
        <v>62</v>
      </c>
      <c r="BS67" s="18" t="s">
        <v>117</v>
      </c>
      <c r="BT67" s="18" t="s">
        <v>118</v>
      </c>
      <c r="BU67" s="20">
        <v>14</v>
      </c>
      <c r="BV67" s="12"/>
      <c r="BW67" s="20">
        <v>16</v>
      </c>
      <c r="BX67" s="12"/>
      <c r="BY67" s="20">
        <f t="shared" si="26"/>
        <v>15.600000000000001</v>
      </c>
      <c r="BZ67" s="12" t="s">
        <v>44</v>
      </c>
      <c r="CA67" s="20">
        <f t="shared" si="27"/>
        <v>12.810062500000001</v>
      </c>
    </row>
    <row r="68" spans="1:79" ht="11.1" customHeight="1" thickBot="1">
      <c r="A68" s="17">
        <v>63</v>
      </c>
      <c r="B68" s="18" t="s">
        <v>159</v>
      </c>
      <c r="C68" s="18" t="s">
        <v>160</v>
      </c>
      <c r="D68" s="19">
        <v>8.75</v>
      </c>
      <c r="E68" s="12">
        <v>8</v>
      </c>
      <c r="F68" s="20">
        <v>9.25</v>
      </c>
      <c r="G68" s="12">
        <v>12</v>
      </c>
      <c r="H68" s="20">
        <v>12</v>
      </c>
      <c r="I68" s="12"/>
      <c r="J68" s="20">
        <f t="shared" si="14"/>
        <v>11.285</v>
      </c>
      <c r="K68" s="21" t="str">
        <f t="shared" si="15"/>
        <v>VPC</v>
      </c>
      <c r="L68" s="22">
        <v>63</v>
      </c>
      <c r="M68" s="18" t="s">
        <v>159</v>
      </c>
      <c r="N68" s="18" t="s">
        <v>160</v>
      </c>
      <c r="O68" s="20">
        <v>13.5</v>
      </c>
      <c r="P68" s="12"/>
      <c r="Q68" s="20">
        <v>11.5</v>
      </c>
      <c r="R68" s="12"/>
      <c r="S68" s="20">
        <v>15</v>
      </c>
      <c r="T68" s="12"/>
      <c r="U68" s="20">
        <f t="shared" si="16"/>
        <v>13</v>
      </c>
      <c r="V68" s="12" t="str">
        <f t="shared" si="17"/>
        <v>V</v>
      </c>
      <c r="W68" s="22">
        <v>63</v>
      </c>
      <c r="X68" s="18" t="s">
        <v>159</v>
      </c>
      <c r="Y68" s="18" t="s">
        <v>160</v>
      </c>
      <c r="Z68" s="24">
        <v>11.874999999999998</v>
      </c>
      <c r="AA68" s="25"/>
      <c r="AB68" s="24">
        <v>12.749999999999998</v>
      </c>
      <c r="AC68" s="25"/>
      <c r="AD68" s="24">
        <f t="shared" si="18"/>
        <v>12.312499999999998</v>
      </c>
      <c r="AE68" s="25" t="str">
        <f t="shared" si="19"/>
        <v>V</v>
      </c>
      <c r="AF68" s="22">
        <v>63</v>
      </c>
      <c r="AG68" s="18" t="s">
        <v>159</v>
      </c>
      <c r="AH68" s="18" t="s">
        <v>160</v>
      </c>
      <c r="AI68" s="20">
        <v>9.08</v>
      </c>
      <c r="AJ68" s="12">
        <v>10.48</v>
      </c>
      <c r="AK68" s="19">
        <v>8</v>
      </c>
      <c r="AL68" s="12"/>
      <c r="AM68" s="20">
        <v>9.75</v>
      </c>
      <c r="AN68" s="12">
        <v>12</v>
      </c>
      <c r="AO68" s="20">
        <f t="shared" si="20"/>
        <v>10.112000000000002</v>
      </c>
      <c r="AP68" s="12" t="str">
        <f t="shared" si="21"/>
        <v>VPC</v>
      </c>
      <c r="AQ68" s="17">
        <v>63</v>
      </c>
      <c r="AR68" s="18" t="s">
        <v>159</v>
      </c>
      <c r="AS68" s="18" t="s">
        <v>160</v>
      </c>
      <c r="AT68" s="20">
        <v>9.5</v>
      </c>
      <c r="AU68" s="12">
        <v>12</v>
      </c>
      <c r="AV68" s="20">
        <v>13.7</v>
      </c>
      <c r="AW68" s="12"/>
      <c r="AX68" s="20">
        <f t="shared" si="22"/>
        <v>12.85</v>
      </c>
      <c r="AY68" s="12" t="str">
        <f t="shared" si="23"/>
        <v>V</v>
      </c>
      <c r="AZ68" s="22">
        <v>63</v>
      </c>
      <c r="BA68" s="18" t="s">
        <v>159</v>
      </c>
      <c r="BB68" s="18" t="s">
        <v>160</v>
      </c>
      <c r="BC68" s="20">
        <v>14.5</v>
      </c>
      <c r="BD68" s="12"/>
      <c r="BE68" s="20">
        <v>13.5</v>
      </c>
      <c r="BF68" s="12"/>
      <c r="BG68" s="20">
        <v>12.95</v>
      </c>
      <c r="BH68" s="12"/>
      <c r="BI68" s="20">
        <f t="shared" si="24"/>
        <v>13.412000000000001</v>
      </c>
      <c r="BJ68" s="12" t="str">
        <f t="shared" si="25"/>
        <v>V</v>
      </c>
      <c r="BK68" s="22">
        <v>63</v>
      </c>
      <c r="BL68" s="18" t="s">
        <v>159</v>
      </c>
      <c r="BM68" s="18" t="s">
        <v>160</v>
      </c>
      <c r="BN68" s="20">
        <v>12</v>
      </c>
      <c r="BO68" s="12"/>
      <c r="BP68" s="20">
        <v>12</v>
      </c>
      <c r="BQ68" s="12" t="s">
        <v>44</v>
      </c>
      <c r="BR68" s="17">
        <v>63</v>
      </c>
      <c r="BS68" s="18" t="s">
        <v>159</v>
      </c>
      <c r="BT68" s="18" t="s">
        <v>160</v>
      </c>
      <c r="BU68" s="20">
        <v>13</v>
      </c>
      <c r="BV68" s="12"/>
      <c r="BW68" s="20">
        <v>12</v>
      </c>
      <c r="BX68" s="12"/>
      <c r="BY68" s="20">
        <f t="shared" si="26"/>
        <v>12.200000000000001</v>
      </c>
      <c r="BZ68" s="12" t="s">
        <v>44</v>
      </c>
      <c r="CA68" s="20">
        <f t="shared" si="27"/>
        <v>12.146437500000001</v>
      </c>
    </row>
  </sheetData>
  <sortState ref="A6:CA68">
    <sortCondition descending="1" ref="CA6:CA68"/>
  </sortState>
  <mergeCells count="17">
    <mergeCell ref="N1:S1"/>
    <mergeCell ref="Y1:AC1"/>
    <mergeCell ref="A2:K2"/>
    <mergeCell ref="L2:V2"/>
    <mergeCell ref="W2:AE2"/>
    <mergeCell ref="AZ2:BF2"/>
    <mergeCell ref="BK2:BQ2"/>
    <mergeCell ref="BR2:BX2"/>
    <mergeCell ref="B3:C3"/>
    <mergeCell ref="M3:N3"/>
    <mergeCell ref="X3:Y3"/>
    <mergeCell ref="AF2:AP2"/>
    <mergeCell ref="B4:C4"/>
    <mergeCell ref="M4:N4"/>
    <mergeCell ref="X4:Y4"/>
    <mergeCell ref="AG4:AH4"/>
    <mergeCell ref="AQ2:AY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6"/>
  <sheetViews>
    <sheetView topLeftCell="AE1" workbookViewId="0">
      <selection activeCell="AL19" sqref="AL19"/>
    </sheetView>
  </sheetViews>
  <sheetFormatPr baseColWidth="10" defaultRowHeight="14.4"/>
  <cols>
    <col min="1" max="1" width="4.88671875" style="46" customWidth="1"/>
    <col min="2" max="2" width="12.109375" style="46" customWidth="1"/>
    <col min="3" max="3" width="12.5546875" style="46" customWidth="1"/>
    <col min="4" max="4" width="7" style="46" customWidth="1"/>
    <col min="5" max="5" width="2.88671875" style="46" customWidth="1"/>
    <col min="6" max="6" width="6.5546875" style="46" customWidth="1"/>
    <col min="7" max="7" width="4" style="46" customWidth="1"/>
    <col min="8" max="8" width="8" style="46" customWidth="1"/>
    <col min="9" max="9" width="4" style="46" customWidth="1"/>
    <col min="10" max="10" width="7" style="46" customWidth="1"/>
    <col min="11" max="11" width="3.6640625" style="46" customWidth="1"/>
    <col min="12" max="12" width="7.5546875" style="46" customWidth="1"/>
    <col min="13" max="13" width="3.33203125" style="46" customWidth="1"/>
    <col min="14" max="14" width="7.33203125" style="46" customWidth="1"/>
    <col min="15" max="15" width="3.5546875" style="46" customWidth="1"/>
    <col min="16" max="16" width="6.5546875" style="46" customWidth="1"/>
    <col min="17" max="17" width="2.44140625" style="46" customWidth="1"/>
    <col min="18" max="18" width="6.88671875" style="46" customWidth="1"/>
    <col min="19" max="19" width="4.6640625" style="46" customWidth="1"/>
    <col min="20" max="20" width="6.5546875" style="46" customWidth="1"/>
    <col min="21" max="21" width="4.33203125" style="46" customWidth="1"/>
    <col min="22" max="22" width="6.44140625" style="46" customWidth="1"/>
    <col min="23" max="23" width="3.33203125" style="46" customWidth="1"/>
    <col min="24" max="24" width="7.109375" style="46" customWidth="1"/>
    <col min="25" max="25" width="3.6640625" style="46" customWidth="1"/>
    <col min="26" max="26" width="7" style="46" customWidth="1"/>
    <col min="27" max="27" width="2.6640625" style="46" customWidth="1"/>
    <col min="28" max="28" width="6.88671875" style="46" customWidth="1"/>
    <col min="29" max="29" width="5.33203125" style="46" customWidth="1"/>
    <col min="30" max="30" width="6.88671875" style="46" customWidth="1"/>
    <col min="31" max="31" width="3.5546875" style="46" customWidth="1"/>
    <col min="32" max="32" width="7" style="46" customWidth="1"/>
    <col min="33" max="34" width="4.33203125" style="46" customWidth="1"/>
    <col min="35" max="35" width="11.44140625" style="46" customWidth="1"/>
    <col min="36" max="36" width="12" style="46" customWidth="1"/>
    <col min="37" max="37" width="9.33203125" style="46" customWidth="1"/>
    <col min="38" max="38" width="4" style="46" customWidth="1"/>
    <col min="39" max="39" width="6.5546875" style="46" customWidth="1"/>
    <col min="40" max="40" width="4" style="46" customWidth="1"/>
    <col min="41" max="41" width="7.6640625" style="46" customWidth="1"/>
    <col min="42" max="42" width="6" style="46" customWidth="1"/>
    <col min="43" max="43" width="7.109375" style="46" customWidth="1"/>
    <col min="44" max="44" width="3.6640625" style="46" customWidth="1"/>
    <col min="45" max="45" width="7.5546875" style="46" customWidth="1"/>
    <col min="46" max="46" width="3.5546875" style="46" customWidth="1"/>
    <col min="47" max="47" width="7.44140625" style="46" customWidth="1"/>
    <col min="48" max="48" width="3.88671875" style="46" customWidth="1"/>
    <col min="49" max="49" width="6.44140625" style="46" customWidth="1"/>
    <col min="50" max="50" width="6.6640625" style="46" customWidth="1"/>
    <col min="51" max="51" width="7.6640625" style="46" customWidth="1"/>
    <col min="52" max="52" width="3.33203125" style="46" customWidth="1"/>
    <col min="53" max="53" width="7.109375" style="46" customWidth="1"/>
    <col min="54" max="54" width="5.5546875" style="46" customWidth="1"/>
    <col min="55" max="55" width="7.6640625" style="46" customWidth="1"/>
    <col min="56" max="56" width="2.6640625" style="46" customWidth="1"/>
    <col min="57" max="57" width="6.88671875" style="46" customWidth="1"/>
    <col min="58" max="58" width="3" style="46" customWidth="1"/>
    <col min="59" max="59" width="6.5546875" style="46" customWidth="1"/>
    <col min="60" max="60" width="4.33203125" style="46" customWidth="1"/>
    <col min="61" max="61" width="7.33203125" style="46" customWidth="1"/>
    <col min="62" max="62" width="8.6640625" style="46" customWidth="1"/>
    <col min="63" max="63" width="7.44140625" style="46" customWidth="1"/>
    <col min="64" max="64" width="14.44140625" style="46" customWidth="1"/>
    <col min="65" max="65" width="14.5546875" style="46" customWidth="1"/>
    <col min="66" max="69" width="11.44140625" style="46"/>
    <col min="70" max="70" width="6.44140625" style="46" customWidth="1"/>
    <col min="71" max="71" width="13.6640625" style="46" customWidth="1"/>
    <col min="72" max="72" width="11.88671875" style="46" customWidth="1"/>
    <col min="73" max="73" width="7" style="46" customWidth="1"/>
    <col min="74" max="74" width="3.88671875" style="46" customWidth="1"/>
    <col min="75" max="75" width="6.5546875" style="46" customWidth="1"/>
    <col min="76" max="76" width="5.109375" style="46" customWidth="1"/>
    <col min="77" max="77" width="8.6640625" style="46" customWidth="1"/>
    <col min="78" max="78" width="9.109375" style="46" customWidth="1"/>
    <col min="79" max="79" width="11.6640625" style="46" customWidth="1"/>
    <col min="80" max="256" width="11.44140625" style="46"/>
    <col min="257" max="257" width="4.88671875" style="46" customWidth="1"/>
    <col min="258" max="258" width="13.5546875" style="46" customWidth="1"/>
    <col min="259" max="259" width="12.5546875" style="46" customWidth="1"/>
    <col min="260" max="260" width="6.5546875" style="46" customWidth="1"/>
    <col min="261" max="261" width="4.33203125" style="46" customWidth="1"/>
    <col min="262" max="262" width="6.33203125" style="46" customWidth="1"/>
    <col min="263" max="263" width="5.6640625" style="46" customWidth="1"/>
    <col min="264" max="264" width="8" style="46" customWidth="1"/>
    <col min="265" max="265" width="5.6640625" style="46" customWidth="1"/>
    <col min="266" max="266" width="9.109375" style="46" customWidth="1"/>
    <col min="267" max="267" width="8.33203125" style="46" customWidth="1"/>
    <col min="268" max="268" width="5.44140625" style="46" customWidth="1"/>
    <col min="269" max="269" width="14.6640625" style="46" customWidth="1"/>
    <col min="270" max="270" width="11.88671875" style="46" customWidth="1"/>
    <col min="271" max="271" width="6.5546875" style="46" customWidth="1"/>
    <col min="272" max="272" width="6.109375" style="46" customWidth="1"/>
    <col min="273" max="273" width="6.88671875" style="46" customWidth="1"/>
    <col min="274" max="274" width="5" style="46" customWidth="1"/>
    <col min="275" max="275" width="7.109375" style="46" customWidth="1"/>
    <col min="276" max="276" width="5.6640625" style="46" customWidth="1"/>
    <col min="277" max="277" width="7.109375" style="46" customWidth="1"/>
    <col min="278" max="278" width="9.109375" style="46" customWidth="1"/>
    <col min="279" max="279" width="6" style="46" customWidth="1"/>
    <col min="280" max="280" width="13.109375" style="46" customWidth="1"/>
    <col min="281" max="281" width="12.109375" style="46" customWidth="1"/>
    <col min="282" max="282" width="8.5546875" style="46" customWidth="1"/>
    <col min="283" max="283" width="6.44140625" style="46" customWidth="1"/>
    <col min="284" max="284" width="10.5546875" style="46" customWidth="1"/>
    <col min="285" max="285" width="6.109375" style="46" customWidth="1"/>
    <col min="286" max="286" width="11.88671875" style="46" customWidth="1"/>
    <col min="287" max="287" width="12.109375" style="46" customWidth="1"/>
    <col min="288" max="288" width="5.109375" style="46" customWidth="1"/>
    <col min="289" max="289" width="13.44140625" style="46" customWidth="1"/>
    <col min="290" max="290" width="11.5546875" style="46" customWidth="1"/>
    <col min="291" max="291" width="7.109375" style="46" customWidth="1"/>
    <col min="292" max="292" width="6" style="46" customWidth="1"/>
    <col min="293" max="293" width="9.33203125" style="46" customWidth="1"/>
    <col min="294" max="294" width="5.6640625" style="46" customWidth="1"/>
    <col min="295" max="295" width="6.5546875" style="46" customWidth="1"/>
    <col min="296" max="296" width="4" style="46" customWidth="1"/>
    <col min="297" max="297" width="7.6640625" style="46" customWidth="1"/>
    <col min="298" max="298" width="7.5546875" style="46" customWidth="1"/>
    <col min="299" max="299" width="5.109375" style="46" customWidth="1"/>
    <col min="300" max="300" width="13.44140625" style="46" customWidth="1"/>
    <col min="301" max="301" width="11.6640625" style="46" customWidth="1"/>
    <col min="302" max="302" width="11.44140625" style="46"/>
    <col min="303" max="303" width="7.44140625" style="46" customWidth="1"/>
    <col min="304" max="304" width="8.6640625" style="46" customWidth="1"/>
    <col min="305" max="305" width="6.44140625" style="46" customWidth="1"/>
    <col min="306" max="306" width="8.109375" style="46" customWidth="1"/>
    <col min="307" max="307" width="12.109375" style="46" customWidth="1"/>
    <col min="308" max="308" width="4.5546875" style="46" customWidth="1"/>
    <col min="309" max="309" width="14" style="46" customWidth="1"/>
    <col min="310" max="310" width="12.33203125" style="46" customWidth="1"/>
    <col min="311" max="311" width="7.6640625" style="46" customWidth="1"/>
    <col min="312" max="312" width="5.44140625" style="46" customWidth="1"/>
    <col min="313" max="313" width="6.88671875" style="46" customWidth="1"/>
    <col min="314" max="314" width="5.109375" style="46" customWidth="1"/>
    <col min="315" max="315" width="7.6640625" style="46" customWidth="1"/>
    <col min="316" max="316" width="5.88671875" style="46" customWidth="1"/>
    <col min="317" max="317" width="7" style="46" customWidth="1"/>
    <col min="318" max="318" width="8.6640625" style="46" customWidth="1"/>
    <col min="319" max="319" width="7.44140625" style="46" customWidth="1"/>
    <col min="320" max="320" width="14.44140625" style="46" customWidth="1"/>
    <col min="321" max="321" width="14.5546875" style="46" customWidth="1"/>
    <col min="322" max="325" width="11.44140625" style="46"/>
    <col min="326" max="326" width="6.44140625" style="46" customWidth="1"/>
    <col min="327" max="327" width="13.6640625" style="46" customWidth="1"/>
    <col min="328" max="328" width="11.88671875" style="46" customWidth="1"/>
    <col min="329" max="329" width="7" style="46" customWidth="1"/>
    <col min="330" max="330" width="3.88671875" style="46" customWidth="1"/>
    <col min="331" max="331" width="6.5546875" style="46" customWidth="1"/>
    <col min="332" max="332" width="5.109375" style="46" customWidth="1"/>
    <col min="333" max="333" width="8.6640625" style="46" customWidth="1"/>
    <col min="334" max="334" width="9.109375" style="46" customWidth="1"/>
    <col min="335" max="335" width="11.6640625" style="46" customWidth="1"/>
    <col min="336" max="512" width="11.44140625" style="46"/>
    <col min="513" max="513" width="4.88671875" style="46" customWidth="1"/>
    <col min="514" max="514" width="13.5546875" style="46" customWidth="1"/>
    <col min="515" max="515" width="12.5546875" style="46" customWidth="1"/>
    <col min="516" max="516" width="6.5546875" style="46" customWidth="1"/>
    <col min="517" max="517" width="4.33203125" style="46" customWidth="1"/>
    <col min="518" max="518" width="6.33203125" style="46" customWidth="1"/>
    <col min="519" max="519" width="5.6640625" style="46" customWidth="1"/>
    <col min="520" max="520" width="8" style="46" customWidth="1"/>
    <col min="521" max="521" width="5.6640625" style="46" customWidth="1"/>
    <col min="522" max="522" width="9.109375" style="46" customWidth="1"/>
    <col min="523" max="523" width="8.33203125" style="46" customWidth="1"/>
    <col min="524" max="524" width="5.44140625" style="46" customWidth="1"/>
    <col min="525" max="525" width="14.6640625" style="46" customWidth="1"/>
    <col min="526" max="526" width="11.88671875" style="46" customWidth="1"/>
    <col min="527" max="527" width="6.5546875" style="46" customWidth="1"/>
    <col min="528" max="528" width="6.109375" style="46" customWidth="1"/>
    <col min="529" max="529" width="6.88671875" style="46" customWidth="1"/>
    <col min="530" max="530" width="5" style="46" customWidth="1"/>
    <col min="531" max="531" width="7.109375" style="46" customWidth="1"/>
    <col min="532" max="532" width="5.6640625" style="46" customWidth="1"/>
    <col min="533" max="533" width="7.109375" style="46" customWidth="1"/>
    <col min="534" max="534" width="9.109375" style="46" customWidth="1"/>
    <col min="535" max="535" width="6" style="46" customWidth="1"/>
    <col min="536" max="536" width="13.109375" style="46" customWidth="1"/>
    <col min="537" max="537" width="12.109375" style="46" customWidth="1"/>
    <col min="538" max="538" width="8.5546875" style="46" customWidth="1"/>
    <col min="539" max="539" width="6.44140625" style="46" customWidth="1"/>
    <col min="540" max="540" width="10.5546875" style="46" customWidth="1"/>
    <col min="541" max="541" width="6.109375" style="46" customWidth="1"/>
    <col min="542" max="542" width="11.88671875" style="46" customWidth="1"/>
    <col min="543" max="543" width="12.109375" style="46" customWidth="1"/>
    <col min="544" max="544" width="5.109375" style="46" customWidth="1"/>
    <col min="545" max="545" width="13.44140625" style="46" customWidth="1"/>
    <col min="546" max="546" width="11.5546875" style="46" customWidth="1"/>
    <col min="547" max="547" width="7.109375" style="46" customWidth="1"/>
    <col min="548" max="548" width="6" style="46" customWidth="1"/>
    <col min="549" max="549" width="9.33203125" style="46" customWidth="1"/>
    <col min="550" max="550" width="5.6640625" style="46" customWidth="1"/>
    <col min="551" max="551" width="6.5546875" style="46" customWidth="1"/>
    <col min="552" max="552" width="4" style="46" customWidth="1"/>
    <col min="553" max="553" width="7.6640625" style="46" customWidth="1"/>
    <col min="554" max="554" width="7.5546875" style="46" customWidth="1"/>
    <col min="555" max="555" width="5.109375" style="46" customWidth="1"/>
    <col min="556" max="556" width="13.44140625" style="46" customWidth="1"/>
    <col min="557" max="557" width="11.6640625" style="46" customWidth="1"/>
    <col min="558" max="558" width="11.44140625" style="46"/>
    <col min="559" max="559" width="7.44140625" style="46" customWidth="1"/>
    <col min="560" max="560" width="8.6640625" style="46" customWidth="1"/>
    <col min="561" max="561" width="6.44140625" style="46" customWidth="1"/>
    <col min="562" max="562" width="8.109375" style="46" customWidth="1"/>
    <col min="563" max="563" width="12.109375" style="46" customWidth="1"/>
    <col min="564" max="564" width="4.5546875" style="46" customWidth="1"/>
    <col min="565" max="565" width="14" style="46" customWidth="1"/>
    <col min="566" max="566" width="12.33203125" style="46" customWidth="1"/>
    <col min="567" max="567" width="7.6640625" style="46" customWidth="1"/>
    <col min="568" max="568" width="5.44140625" style="46" customWidth="1"/>
    <col min="569" max="569" width="6.88671875" style="46" customWidth="1"/>
    <col min="570" max="570" width="5.109375" style="46" customWidth="1"/>
    <col min="571" max="571" width="7.6640625" style="46" customWidth="1"/>
    <col min="572" max="572" width="5.88671875" style="46" customWidth="1"/>
    <col min="573" max="573" width="7" style="46" customWidth="1"/>
    <col min="574" max="574" width="8.6640625" style="46" customWidth="1"/>
    <col min="575" max="575" width="7.44140625" style="46" customWidth="1"/>
    <col min="576" max="576" width="14.44140625" style="46" customWidth="1"/>
    <col min="577" max="577" width="14.5546875" style="46" customWidth="1"/>
    <col min="578" max="581" width="11.44140625" style="46"/>
    <col min="582" max="582" width="6.44140625" style="46" customWidth="1"/>
    <col min="583" max="583" width="13.6640625" style="46" customWidth="1"/>
    <col min="584" max="584" width="11.88671875" style="46" customWidth="1"/>
    <col min="585" max="585" width="7" style="46" customWidth="1"/>
    <col min="586" max="586" width="3.88671875" style="46" customWidth="1"/>
    <col min="587" max="587" width="6.5546875" style="46" customWidth="1"/>
    <col min="588" max="588" width="5.109375" style="46" customWidth="1"/>
    <col min="589" max="589" width="8.6640625" style="46" customWidth="1"/>
    <col min="590" max="590" width="9.109375" style="46" customWidth="1"/>
    <col min="591" max="591" width="11.6640625" style="46" customWidth="1"/>
    <col min="592" max="768" width="11.44140625" style="46"/>
    <col min="769" max="769" width="4.88671875" style="46" customWidth="1"/>
    <col min="770" max="770" width="13.5546875" style="46" customWidth="1"/>
    <col min="771" max="771" width="12.5546875" style="46" customWidth="1"/>
    <col min="772" max="772" width="6.5546875" style="46" customWidth="1"/>
    <col min="773" max="773" width="4.33203125" style="46" customWidth="1"/>
    <col min="774" max="774" width="6.33203125" style="46" customWidth="1"/>
    <col min="775" max="775" width="5.6640625" style="46" customWidth="1"/>
    <col min="776" max="776" width="8" style="46" customWidth="1"/>
    <col min="777" max="777" width="5.6640625" style="46" customWidth="1"/>
    <col min="778" max="778" width="9.109375" style="46" customWidth="1"/>
    <col min="779" max="779" width="8.33203125" style="46" customWidth="1"/>
    <col min="780" max="780" width="5.44140625" style="46" customWidth="1"/>
    <col min="781" max="781" width="14.6640625" style="46" customWidth="1"/>
    <col min="782" max="782" width="11.88671875" style="46" customWidth="1"/>
    <col min="783" max="783" width="6.5546875" style="46" customWidth="1"/>
    <col min="784" max="784" width="6.109375" style="46" customWidth="1"/>
    <col min="785" max="785" width="6.88671875" style="46" customWidth="1"/>
    <col min="786" max="786" width="5" style="46" customWidth="1"/>
    <col min="787" max="787" width="7.109375" style="46" customWidth="1"/>
    <col min="788" max="788" width="5.6640625" style="46" customWidth="1"/>
    <col min="789" max="789" width="7.109375" style="46" customWidth="1"/>
    <col min="790" max="790" width="9.109375" style="46" customWidth="1"/>
    <col min="791" max="791" width="6" style="46" customWidth="1"/>
    <col min="792" max="792" width="13.109375" style="46" customWidth="1"/>
    <col min="793" max="793" width="12.109375" style="46" customWidth="1"/>
    <col min="794" max="794" width="8.5546875" style="46" customWidth="1"/>
    <col min="795" max="795" width="6.44140625" style="46" customWidth="1"/>
    <col min="796" max="796" width="10.5546875" style="46" customWidth="1"/>
    <col min="797" max="797" width="6.109375" style="46" customWidth="1"/>
    <col min="798" max="798" width="11.88671875" style="46" customWidth="1"/>
    <col min="799" max="799" width="12.109375" style="46" customWidth="1"/>
    <col min="800" max="800" width="5.109375" style="46" customWidth="1"/>
    <col min="801" max="801" width="13.44140625" style="46" customWidth="1"/>
    <col min="802" max="802" width="11.5546875" style="46" customWidth="1"/>
    <col min="803" max="803" width="7.109375" style="46" customWidth="1"/>
    <col min="804" max="804" width="6" style="46" customWidth="1"/>
    <col min="805" max="805" width="9.33203125" style="46" customWidth="1"/>
    <col min="806" max="806" width="5.6640625" style="46" customWidth="1"/>
    <col min="807" max="807" width="6.5546875" style="46" customWidth="1"/>
    <col min="808" max="808" width="4" style="46" customWidth="1"/>
    <col min="809" max="809" width="7.6640625" style="46" customWidth="1"/>
    <col min="810" max="810" width="7.5546875" style="46" customWidth="1"/>
    <col min="811" max="811" width="5.109375" style="46" customWidth="1"/>
    <col min="812" max="812" width="13.44140625" style="46" customWidth="1"/>
    <col min="813" max="813" width="11.6640625" style="46" customWidth="1"/>
    <col min="814" max="814" width="11.44140625" style="46"/>
    <col min="815" max="815" width="7.44140625" style="46" customWidth="1"/>
    <col min="816" max="816" width="8.6640625" style="46" customWidth="1"/>
    <col min="817" max="817" width="6.44140625" style="46" customWidth="1"/>
    <col min="818" max="818" width="8.109375" style="46" customWidth="1"/>
    <col min="819" max="819" width="12.109375" style="46" customWidth="1"/>
    <col min="820" max="820" width="4.5546875" style="46" customWidth="1"/>
    <col min="821" max="821" width="14" style="46" customWidth="1"/>
    <col min="822" max="822" width="12.33203125" style="46" customWidth="1"/>
    <col min="823" max="823" width="7.6640625" style="46" customWidth="1"/>
    <col min="824" max="824" width="5.44140625" style="46" customWidth="1"/>
    <col min="825" max="825" width="6.88671875" style="46" customWidth="1"/>
    <col min="826" max="826" width="5.109375" style="46" customWidth="1"/>
    <col min="827" max="827" width="7.6640625" style="46" customWidth="1"/>
    <col min="828" max="828" width="5.88671875" style="46" customWidth="1"/>
    <col min="829" max="829" width="7" style="46" customWidth="1"/>
    <col min="830" max="830" width="8.6640625" style="46" customWidth="1"/>
    <col min="831" max="831" width="7.44140625" style="46" customWidth="1"/>
    <col min="832" max="832" width="14.44140625" style="46" customWidth="1"/>
    <col min="833" max="833" width="14.5546875" style="46" customWidth="1"/>
    <col min="834" max="837" width="11.44140625" style="46"/>
    <col min="838" max="838" width="6.44140625" style="46" customWidth="1"/>
    <col min="839" max="839" width="13.6640625" style="46" customWidth="1"/>
    <col min="840" max="840" width="11.88671875" style="46" customWidth="1"/>
    <col min="841" max="841" width="7" style="46" customWidth="1"/>
    <col min="842" max="842" width="3.88671875" style="46" customWidth="1"/>
    <col min="843" max="843" width="6.5546875" style="46" customWidth="1"/>
    <col min="844" max="844" width="5.109375" style="46" customWidth="1"/>
    <col min="845" max="845" width="8.6640625" style="46" customWidth="1"/>
    <col min="846" max="846" width="9.109375" style="46" customWidth="1"/>
    <col min="847" max="847" width="11.6640625" style="46" customWidth="1"/>
    <col min="848" max="1024" width="11.44140625" style="46"/>
    <col min="1025" max="1025" width="4.88671875" style="46" customWidth="1"/>
    <col min="1026" max="1026" width="13.5546875" style="46" customWidth="1"/>
    <col min="1027" max="1027" width="12.5546875" style="46" customWidth="1"/>
    <col min="1028" max="1028" width="6.5546875" style="46" customWidth="1"/>
    <col min="1029" max="1029" width="4.33203125" style="46" customWidth="1"/>
    <col min="1030" max="1030" width="6.33203125" style="46" customWidth="1"/>
    <col min="1031" max="1031" width="5.6640625" style="46" customWidth="1"/>
    <col min="1032" max="1032" width="8" style="46" customWidth="1"/>
    <col min="1033" max="1033" width="5.6640625" style="46" customWidth="1"/>
    <col min="1034" max="1034" width="9.109375" style="46" customWidth="1"/>
    <col min="1035" max="1035" width="8.33203125" style="46" customWidth="1"/>
    <col min="1036" max="1036" width="5.44140625" style="46" customWidth="1"/>
    <col min="1037" max="1037" width="14.6640625" style="46" customWidth="1"/>
    <col min="1038" max="1038" width="11.88671875" style="46" customWidth="1"/>
    <col min="1039" max="1039" width="6.5546875" style="46" customWidth="1"/>
    <col min="1040" max="1040" width="6.109375" style="46" customWidth="1"/>
    <col min="1041" max="1041" width="6.88671875" style="46" customWidth="1"/>
    <col min="1042" max="1042" width="5" style="46" customWidth="1"/>
    <col min="1043" max="1043" width="7.109375" style="46" customWidth="1"/>
    <col min="1044" max="1044" width="5.6640625" style="46" customWidth="1"/>
    <col min="1045" max="1045" width="7.109375" style="46" customWidth="1"/>
    <col min="1046" max="1046" width="9.109375" style="46" customWidth="1"/>
    <col min="1047" max="1047" width="6" style="46" customWidth="1"/>
    <col min="1048" max="1048" width="13.109375" style="46" customWidth="1"/>
    <col min="1049" max="1049" width="12.109375" style="46" customWidth="1"/>
    <col min="1050" max="1050" width="8.5546875" style="46" customWidth="1"/>
    <col min="1051" max="1051" width="6.44140625" style="46" customWidth="1"/>
    <col min="1052" max="1052" width="10.5546875" style="46" customWidth="1"/>
    <col min="1053" max="1053" width="6.109375" style="46" customWidth="1"/>
    <col min="1054" max="1054" width="11.88671875" style="46" customWidth="1"/>
    <col min="1055" max="1055" width="12.109375" style="46" customWidth="1"/>
    <col min="1056" max="1056" width="5.109375" style="46" customWidth="1"/>
    <col min="1057" max="1057" width="13.44140625" style="46" customWidth="1"/>
    <col min="1058" max="1058" width="11.5546875" style="46" customWidth="1"/>
    <col min="1059" max="1059" width="7.109375" style="46" customWidth="1"/>
    <col min="1060" max="1060" width="6" style="46" customWidth="1"/>
    <col min="1061" max="1061" width="9.33203125" style="46" customWidth="1"/>
    <col min="1062" max="1062" width="5.6640625" style="46" customWidth="1"/>
    <col min="1063" max="1063" width="6.5546875" style="46" customWidth="1"/>
    <col min="1064" max="1064" width="4" style="46" customWidth="1"/>
    <col min="1065" max="1065" width="7.6640625" style="46" customWidth="1"/>
    <col min="1066" max="1066" width="7.5546875" style="46" customWidth="1"/>
    <col min="1067" max="1067" width="5.109375" style="46" customWidth="1"/>
    <col min="1068" max="1068" width="13.44140625" style="46" customWidth="1"/>
    <col min="1069" max="1069" width="11.6640625" style="46" customWidth="1"/>
    <col min="1070" max="1070" width="11.44140625" style="46"/>
    <col min="1071" max="1071" width="7.44140625" style="46" customWidth="1"/>
    <col min="1072" max="1072" width="8.6640625" style="46" customWidth="1"/>
    <col min="1073" max="1073" width="6.44140625" style="46" customWidth="1"/>
    <col min="1074" max="1074" width="8.109375" style="46" customWidth="1"/>
    <col min="1075" max="1075" width="12.109375" style="46" customWidth="1"/>
    <col min="1076" max="1076" width="4.5546875" style="46" customWidth="1"/>
    <col min="1077" max="1077" width="14" style="46" customWidth="1"/>
    <col min="1078" max="1078" width="12.33203125" style="46" customWidth="1"/>
    <col min="1079" max="1079" width="7.6640625" style="46" customWidth="1"/>
    <col min="1080" max="1080" width="5.44140625" style="46" customWidth="1"/>
    <col min="1081" max="1081" width="6.88671875" style="46" customWidth="1"/>
    <col min="1082" max="1082" width="5.109375" style="46" customWidth="1"/>
    <col min="1083" max="1083" width="7.6640625" style="46" customWidth="1"/>
    <col min="1084" max="1084" width="5.88671875" style="46" customWidth="1"/>
    <col min="1085" max="1085" width="7" style="46" customWidth="1"/>
    <col min="1086" max="1086" width="8.6640625" style="46" customWidth="1"/>
    <col min="1087" max="1087" width="7.44140625" style="46" customWidth="1"/>
    <col min="1088" max="1088" width="14.44140625" style="46" customWidth="1"/>
    <col min="1089" max="1089" width="14.5546875" style="46" customWidth="1"/>
    <col min="1090" max="1093" width="11.44140625" style="46"/>
    <col min="1094" max="1094" width="6.44140625" style="46" customWidth="1"/>
    <col min="1095" max="1095" width="13.6640625" style="46" customWidth="1"/>
    <col min="1096" max="1096" width="11.88671875" style="46" customWidth="1"/>
    <col min="1097" max="1097" width="7" style="46" customWidth="1"/>
    <col min="1098" max="1098" width="3.88671875" style="46" customWidth="1"/>
    <col min="1099" max="1099" width="6.5546875" style="46" customWidth="1"/>
    <col min="1100" max="1100" width="5.109375" style="46" customWidth="1"/>
    <col min="1101" max="1101" width="8.6640625" style="46" customWidth="1"/>
    <col min="1102" max="1102" width="9.109375" style="46" customWidth="1"/>
    <col min="1103" max="1103" width="11.6640625" style="46" customWidth="1"/>
    <col min="1104" max="1280" width="11.44140625" style="46"/>
    <col min="1281" max="1281" width="4.88671875" style="46" customWidth="1"/>
    <col min="1282" max="1282" width="13.5546875" style="46" customWidth="1"/>
    <col min="1283" max="1283" width="12.5546875" style="46" customWidth="1"/>
    <col min="1284" max="1284" width="6.5546875" style="46" customWidth="1"/>
    <col min="1285" max="1285" width="4.33203125" style="46" customWidth="1"/>
    <col min="1286" max="1286" width="6.33203125" style="46" customWidth="1"/>
    <col min="1287" max="1287" width="5.6640625" style="46" customWidth="1"/>
    <col min="1288" max="1288" width="8" style="46" customWidth="1"/>
    <col min="1289" max="1289" width="5.6640625" style="46" customWidth="1"/>
    <col min="1290" max="1290" width="9.109375" style="46" customWidth="1"/>
    <col min="1291" max="1291" width="8.33203125" style="46" customWidth="1"/>
    <col min="1292" max="1292" width="5.44140625" style="46" customWidth="1"/>
    <col min="1293" max="1293" width="14.6640625" style="46" customWidth="1"/>
    <col min="1294" max="1294" width="11.88671875" style="46" customWidth="1"/>
    <col min="1295" max="1295" width="6.5546875" style="46" customWidth="1"/>
    <col min="1296" max="1296" width="6.109375" style="46" customWidth="1"/>
    <col min="1297" max="1297" width="6.88671875" style="46" customWidth="1"/>
    <col min="1298" max="1298" width="5" style="46" customWidth="1"/>
    <col min="1299" max="1299" width="7.109375" style="46" customWidth="1"/>
    <col min="1300" max="1300" width="5.6640625" style="46" customWidth="1"/>
    <col min="1301" max="1301" width="7.109375" style="46" customWidth="1"/>
    <col min="1302" max="1302" width="9.109375" style="46" customWidth="1"/>
    <col min="1303" max="1303" width="6" style="46" customWidth="1"/>
    <col min="1304" max="1304" width="13.109375" style="46" customWidth="1"/>
    <col min="1305" max="1305" width="12.109375" style="46" customWidth="1"/>
    <col min="1306" max="1306" width="8.5546875" style="46" customWidth="1"/>
    <col min="1307" max="1307" width="6.44140625" style="46" customWidth="1"/>
    <col min="1308" max="1308" width="10.5546875" style="46" customWidth="1"/>
    <col min="1309" max="1309" width="6.109375" style="46" customWidth="1"/>
    <col min="1310" max="1310" width="11.88671875" style="46" customWidth="1"/>
    <col min="1311" max="1311" width="12.109375" style="46" customWidth="1"/>
    <col min="1312" max="1312" width="5.109375" style="46" customWidth="1"/>
    <col min="1313" max="1313" width="13.44140625" style="46" customWidth="1"/>
    <col min="1314" max="1314" width="11.5546875" style="46" customWidth="1"/>
    <col min="1315" max="1315" width="7.109375" style="46" customWidth="1"/>
    <col min="1316" max="1316" width="6" style="46" customWidth="1"/>
    <col min="1317" max="1317" width="9.33203125" style="46" customWidth="1"/>
    <col min="1318" max="1318" width="5.6640625" style="46" customWidth="1"/>
    <col min="1319" max="1319" width="6.5546875" style="46" customWidth="1"/>
    <col min="1320" max="1320" width="4" style="46" customWidth="1"/>
    <col min="1321" max="1321" width="7.6640625" style="46" customWidth="1"/>
    <col min="1322" max="1322" width="7.5546875" style="46" customWidth="1"/>
    <col min="1323" max="1323" width="5.109375" style="46" customWidth="1"/>
    <col min="1324" max="1324" width="13.44140625" style="46" customWidth="1"/>
    <col min="1325" max="1325" width="11.6640625" style="46" customWidth="1"/>
    <col min="1326" max="1326" width="11.44140625" style="46"/>
    <col min="1327" max="1327" width="7.44140625" style="46" customWidth="1"/>
    <col min="1328" max="1328" width="8.6640625" style="46" customWidth="1"/>
    <col min="1329" max="1329" width="6.44140625" style="46" customWidth="1"/>
    <col min="1330" max="1330" width="8.109375" style="46" customWidth="1"/>
    <col min="1331" max="1331" width="12.109375" style="46" customWidth="1"/>
    <col min="1332" max="1332" width="4.5546875" style="46" customWidth="1"/>
    <col min="1333" max="1333" width="14" style="46" customWidth="1"/>
    <col min="1334" max="1334" width="12.33203125" style="46" customWidth="1"/>
    <col min="1335" max="1335" width="7.6640625" style="46" customWidth="1"/>
    <col min="1336" max="1336" width="5.44140625" style="46" customWidth="1"/>
    <col min="1337" max="1337" width="6.88671875" style="46" customWidth="1"/>
    <col min="1338" max="1338" width="5.109375" style="46" customWidth="1"/>
    <col min="1339" max="1339" width="7.6640625" style="46" customWidth="1"/>
    <col min="1340" max="1340" width="5.88671875" style="46" customWidth="1"/>
    <col min="1341" max="1341" width="7" style="46" customWidth="1"/>
    <col min="1342" max="1342" width="8.6640625" style="46" customWidth="1"/>
    <col min="1343" max="1343" width="7.44140625" style="46" customWidth="1"/>
    <col min="1344" max="1344" width="14.44140625" style="46" customWidth="1"/>
    <col min="1345" max="1345" width="14.5546875" style="46" customWidth="1"/>
    <col min="1346" max="1349" width="11.44140625" style="46"/>
    <col min="1350" max="1350" width="6.44140625" style="46" customWidth="1"/>
    <col min="1351" max="1351" width="13.6640625" style="46" customWidth="1"/>
    <col min="1352" max="1352" width="11.88671875" style="46" customWidth="1"/>
    <col min="1353" max="1353" width="7" style="46" customWidth="1"/>
    <col min="1354" max="1354" width="3.88671875" style="46" customWidth="1"/>
    <col min="1355" max="1355" width="6.5546875" style="46" customWidth="1"/>
    <col min="1356" max="1356" width="5.109375" style="46" customWidth="1"/>
    <col min="1357" max="1357" width="8.6640625" style="46" customWidth="1"/>
    <col min="1358" max="1358" width="9.109375" style="46" customWidth="1"/>
    <col min="1359" max="1359" width="11.6640625" style="46" customWidth="1"/>
    <col min="1360" max="1536" width="11.44140625" style="46"/>
    <col min="1537" max="1537" width="4.88671875" style="46" customWidth="1"/>
    <col min="1538" max="1538" width="13.5546875" style="46" customWidth="1"/>
    <col min="1539" max="1539" width="12.5546875" style="46" customWidth="1"/>
    <col min="1540" max="1540" width="6.5546875" style="46" customWidth="1"/>
    <col min="1541" max="1541" width="4.33203125" style="46" customWidth="1"/>
    <col min="1542" max="1542" width="6.33203125" style="46" customWidth="1"/>
    <col min="1543" max="1543" width="5.6640625" style="46" customWidth="1"/>
    <col min="1544" max="1544" width="8" style="46" customWidth="1"/>
    <col min="1545" max="1545" width="5.6640625" style="46" customWidth="1"/>
    <col min="1546" max="1546" width="9.109375" style="46" customWidth="1"/>
    <col min="1547" max="1547" width="8.33203125" style="46" customWidth="1"/>
    <col min="1548" max="1548" width="5.44140625" style="46" customWidth="1"/>
    <col min="1549" max="1549" width="14.6640625" style="46" customWidth="1"/>
    <col min="1550" max="1550" width="11.88671875" style="46" customWidth="1"/>
    <col min="1551" max="1551" width="6.5546875" style="46" customWidth="1"/>
    <col min="1552" max="1552" width="6.109375" style="46" customWidth="1"/>
    <col min="1553" max="1553" width="6.88671875" style="46" customWidth="1"/>
    <col min="1554" max="1554" width="5" style="46" customWidth="1"/>
    <col min="1555" max="1555" width="7.109375" style="46" customWidth="1"/>
    <col min="1556" max="1556" width="5.6640625" style="46" customWidth="1"/>
    <col min="1557" max="1557" width="7.109375" style="46" customWidth="1"/>
    <col min="1558" max="1558" width="9.109375" style="46" customWidth="1"/>
    <col min="1559" max="1559" width="6" style="46" customWidth="1"/>
    <col min="1560" max="1560" width="13.109375" style="46" customWidth="1"/>
    <col min="1561" max="1561" width="12.109375" style="46" customWidth="1"/>
    <col min="1562" max="1562" width="8.5546875" style="46" customWidth="1"/>
    <col min="1563" max="1563" width="6.44140625" style="46" customWidth="1"/>
    <col min="1564" max="1564" width="10.5546875" style="46" customWidth="1"/>
    <col min="1565" max="1565" width="6.109375" style="46" customWidth="1"/>
    <col min="1566" max="1566" width="11.88671875" style="46" customWidth="1"/>
    <col min="1567" max="1567" width="12.109375" style="46" customWidth="1"/>
    <col min="1568" max="1568" width="5.109375" style="46" customWidth="1"/>
    <col min="1569" max="1569" width="13.44140625" style="46" customWidth="1"/>
    <col min="1570" max="1570" width="11.5546875" style="46" customWidth="1"/>
    <col min="1571" max="1571" width="7.109375" style="46" customWidth="1"/>
    <col min="1572" max="1572" width="6" style="46" customWidth="1"/>
    <col min="1573" max="1573" width="9.33203125" style="46" customWidth="1"/>
    <col min="1574" max="1574" width="5.6640625" style="46" customWidth="1"/>
    <col min="1575" max="1575" width="6.5546875" style="46" customWidth="1"/>
    <col min="1576" max="1576" width="4" style="46" customWidth="1"/>
    <col min="1577" max="1577" width="7.6640625" style="46" customWidth="1"/>
    <col min="1578" max="1578" width="7.5546875" style="46" customWidth="1"/>
    <col min="1579" max="1579" width="5.109375" style="46" customWidth="1"/>
    <col min="1580" max="1580" width="13.44140625" style="46" customWidth="1"/>
    <col min="1581" max="1581" width="11.6640625" style="46" customWidth="1"/>
    <col min="1582" max="1582" width="11.44140625" style="46"/>
    <col min="1583" max="1583" width="7.44140625" style="46" customWidth="1"/>
    <col min="1584" max="1584" width="8.6640625" style="46" customWidth="1"/>
    <col min="1585" max="1585" width="6.44140625" style="46" customWidth="1"/>
    <col min="1586" max="1586" width="8.109375" style="46" customWidth="1"/>
    <col min="1587" max="1587" width="12.109375" style="46" customWidth="1"/>
    <col min="1588" max="1588" width="4.5546875" style="46" customWidth="1"/>
    <col min="1589" max="1589" width="14" style="46" customWidth="1"/>
    <col min="1590" max="1590" width="12.33203125" style="46" customWidth="1"/>
    <col min="1591" max="1591" width="7.6640625" style="46" customWidth="1"/>
    <col min="1592" max="1592" width="5.44140625" style="46" customWidth="1"/>
    <col min="1593" max="1593" width="6.88671875" style="46" customWidth="1"/>
    <col min="1594" max="1594" width="5.109375" style="46" customWidth="1"/>
    <col min="1595" max="1595" width="7.6640625" style="46" customWidth="1"/>
    <col min="1596" max="1596" width="5.88671875" style="46" customWidth="1"/>
    <col min="1597" max="1597" width="7" style="46" customWidth="1"/>
    <col min="1598" max="1598" width="8.6640625" style="46" customWidth="1"/>
    <col min="1599" max="1599" width="7.44140625" style="46" customWidth="1"/>
    <col min="1600" max="1600" width="14.44140625" style="46" customWidth="1"/>
    <col min="1601" max="1601" width="14.5546875" style="46" customWidth="1"/>
    <col min="1602" max="1605" width="11.44140625" style="46"/>
    <col min="1606" max="1606" width="6.44140625" style="46" customWidth="1"/>
    <col min="1607" max="1607" width="13.6640625" style="46" customWidth="1"/>
    <col min="1608" max="1608" width="11.88671875" style="46" customWidth="1"/>
    <col min="1609" max="1609" width="7" style="46" customWidth="1"/>
    <col min="1610" max="1610" width="3.88671875" style="46" customWidth="1"/>
    <col min="1611" max="1611" width="6.5546875" style="46" customWidth="1"/>
    <col min="1612" max="1612" width="5.109375" style="46" customWidth="1"/>
    <col min="1613" max="1613" width="8.6640625" style="46" customWidth="1"/>
    <col min="1614" max="1614" width="9.109375" style="46" customWidth="1"/>
    <col min="1615" max="1615" width="11.6640625" style="46" customWidth="1"/>
    <col min="1616" max="1792" width="11.44140625" style="46"/>
    <col min="1793" max="1793" width="4.88671875" style="46" customWidth="1"/>
    <col min="1794" max="1794" width="13.5546875" style="46" customWidth="1"/>
    <col min="1795" max="1795" width="12.5546875" style="46" customWidth="1"/>
    <col min="1796" max="1796" width="6.5546875" style="46" customWidth="1"/>
    <col min="1797" max="1797" width="4.33203125" style="46" customWidth="1"/>
    <col min="1798" max="1798" width="6.33203125" style="46" customWidth="1"/>
    <col min="1799" max="1799" width="5.6640625" style="46" customWidth="1"/>
    <col min="1800" max="1800" width="8" style="46" customWidth="1"/>
    <col min="1801" max="1801" width="5.6640625" style="46" customWidth="1"/>
    <col min="1802" max="1802" width="9.109375" style="46" customWidth="1"/>
    <col min="1803" max="1803" width="8.33203125" style="46" customWidth="1"/>
    <col min="1804" max="1804" width="5.44140625" style="46" customWidth="1"/>
    <col min="1805" max="1805" width="14.6640625" style="46" customWidth="1"/>
    <col min="1806" max="1806" width="11.88671875" style="46" customWidth="1"/>
    <col min="1807" max="1807" width="6.5546875" style="46" customWidth="1"/>
    <col min="1808" max="1808" width="6.109375" style="46" customWidth="1"/>
    <col min="1809" max="1809" width="6.88671875" style="46" customWidth="1"/>
    <col min="1810" max="1810" width="5" style="46" customWidth="1"/>
    <col min="1811" max="1811" width="7.109375" style="46" customWidth="1"/>
    <col min="1812" max="1812" width="5.6640625" style="46" customWidth="1"/>
    <col min="1813" max="1813" width="7.109375" style="46" customWidth="1"/>
    <col min="1814" max="1814" width="9.109375" style="46" customWidth="1"/>
    <col min="1815" max="1815" width="6" style="46" customWidth="1"/>
    <col min="1816" max="1816" width="13.109375" style="46" customWidth="1"/>
    <col min="1817" max="1817" width="12.109375" style="46" customWidth="1"/>
    <col min="1818" max="1818" width="8.5546875" style="46" customWidth="1"/>
    <col min="1819" max="1819" width="6.44140625" style="46" customWidth="1"/>
    <col min="1820" max="1820" width="10.5546875" style="46" customWidth="1"/>
    <col min="1821" max="1821" width="6.109375" style="46" customWidth="1"/>
    <col min="1822" max="1822" width="11.88671875" style="46" customWidth="1"/>
    <col min="1823" max="1823" width="12.109375" style="46" customWidth="1"/>
    <col min="1824" max="1824" width="5.109375" style="46" customWidth="1"/>
    <col min="1825" max="1825" width="13.44140625" style="46" customWidth="1"/>
    <col min="1826" max="1826" width="11.5546875" style="46" customWidth="1"/>
    <col min="1827" max="1827" width="7.109375" style="46" customWidth="1"/>
    <col min="1828" max="1828" width="6" style="46" customWidth="1"/>
    <col min="1829" max="1829" width="9.33203125" style="46" customWidth="1"/>
    <col min="1830" max="1830" width="5.6640625" style="46" customWidth="1"/>
    <col min="1831" max="1831" width="6.5546875" style="46" customWidth="1"/>
    <col min="1832" max="1832" width="4" style="46" customWidth="1"/>
    <col min="1833" max="1833" width="7.6640625" style="46" customWidth="1"/>
    <col min="1834" max="1834" width="7.5546875" style="46" customWidth="1"/>
    <col min="1835" max="1835" width="5.109375" style="46" customWidth="1"/>
    <col min="1836" max="1836" width="13.44140625" style="46" customWidth="1"/>
    <col min="1837" max="1837" width="11.6640625" style="46" customWidth="1"/>
    <col min="1838" max="1838" width="11.44140625" style="46"/>
    <col min="1839" max="1839" width="7.44140625" style="46" customWidth="1"/>
    <col min="1840" max="1840" width="8.6640625" style="46" customWidth="1"/>
    <col min="1841" max="1841" width="6.44140625" style="46" customWidth="1"/>
    <col min="1842" max="1842" width="8.109375" style="46" customWidth="1"/>
    <col min="1843" max="1843" width="12.109375" style="46" customWidth="1"/>
    <col min="1844" max="1844" width="4.5546875" style="46" customWidth="1"/>
    <col min="1845" max="1845" width="14" style="46" customWidth="1"/>
    <col min="1846" max="1846" width="12.33203125" style="46" customWidth="1"/>
    <col min="1847" max="1847" width="7.6640625" style="46" customWidth="1"/>
    <col min="1848" max="1848" width="5.44140625" style="46" customWidth="1"/>
    <col min="1849" max="1849" width="6.88671875" style="46" customWidth="1"/>
    <col min="1850" max="1850" width="5.109375" style="46" customWidth="1"/>
    <col min="1851" max="1851" width="7.6640625" style="46" customWidth="1"/>
    <col min="1852" max="1852" width="5.88671875" style="46" customWidth="1"/>
    <col min="1853" max="1853" width="7" style="46" customWidth="1"/>
    <col min="1854" max="1854" width="8.6640625" style="46" customWidth="1"/>
    <col min="1855" max="1855" width="7.44140625" style="46" customWidth="1"/>
    <col min="1856" max="1856" width="14.44140625" style="46" customWidth="1"/>
    <col min="1857" max="1857" width="14.5546875" style="46" customWidth="1"/>
    <col min="1858" max="1861" width="11.44140625" style="46"/>
    <col min="1862" max="1862" width="6.44140625" style="46" customWidth="1"/>
    <col min="1863" max="1863" width="13.6640625" style="46" customWidth="1"/>
    <col min="1864" max="1864" width="11.88671875" style="46" customWidth="1"/>
    <col min="1865" max="1865" width="7" style="46" customWidth="1"/>
    <col min="1866" max="1866" width="3.88671875" style="46" customWidth="1"/>
    <col min="1867" max="1867" width="6.5546875" style="46" customWidth="1"/>
    <col min="1868" max="1868" width="5.109375" style="46" customWidth="1"/>
    <col min="1869" max="1869" width="8.6640625" style="46" customWidth="1"/>
    <col min="1870" max="1870" width="9.109375" style="46" customWidth="1"/>
    <col min="1871" max="1871" width="11.6640625" style="46" customWidth="1"/>
    <col min="1872" max="2048" width="11.44140625" style="46"/>
    <col min="2049" max="2049" width="4.88671875" style="46" customWidth="1"/>
    <col min="2050" max="2050" width="13.5546875" style="46" customWidth="1"/>
    <col min="2051" max="2051" width="12.5546875" style="46" customWidth="1"/>
    <col min="2052" max="2052" width="6.5546875" style="46" customWidth="1"/>
    <col min="2053" max="2053" width="4.33203125" style="46" customWidth="1"/>
    <col min="2054" max="2054" width="6.33203125" style="46" customWidth="1"/>
    <col min="2055" max="2055" width="5.6640625" style="46" customWidth="1"/>
    <col min="2056" max="2056" width="8" style="46" customWidth="1"/>
    <col min="2057" max="2057" width="5.6640625" style="46" customWidth="1"/>
    <col min="2058" max="2058" width="9.109375" style="46" customWidth="1"/>
    <col min="2059" max="2059" width="8.33203125" style="46" customWidth="1"/>
    <col min="2060" max="2060" width="5.44140625" style="46" customWidth="1"/>
    <col min="2061" max="2061" width="14.6640625" style="46" customWidth="1"/>
    <col min="2062" max="2062" width="11.88671875" style="46" customWidth="1"/>
    <col min="2063" max="2063" width="6.5546875" style="46" customWidth="1"/>
    <col min="2064" max="2064" width="6.109375" style="46" customWidth="1"/>
    <col min="2065" max="2065" width="6.88671875" style="46" customWidth="1"/>
    <col min="2066" max="2066" width="5" style="46" customWidth="1"/>
    <col min="2067" max="2067" width="7.109375" style="46" customWidth="1"/>
    <col min="2068" max="2068" width="5.6640625" style="46" customWidth="1"/>
    <col min="2069" max="2069" width="7.109375" style="46" customWidth="1"/>
    <col min="2070" max="2070" width="9.109375" style="46" customWidth="1"/>
    <col min="2071" max="2071" width="6" style="46" customWidth="1"/>
    <col min="2072" max="2072" width="13.109375" style="46" customWidth="1"/>
    <col min="2073" max="2073" width="12.109375" style="46" customWidth="1"/>
    <col min="2074" max="2074" width="8.5546875" style="46" customWidth="1"/>
    <col min="2075" max="2075" width="6.44140625" style="46" customWidth="1"/>
    <col min="2076" max="2076" width="10.5546875" style="46" customWidth="1"/>
    <col min="2077" max="2077" width="6.109375" style="46" customWidth="1"/>
    <col min="2078" max="2078" width="11.88671875" style="46" customWidth="1"/>
    <col min="2079" max="2079" width="12.109375" style="46" customWidth="1"/>
    <col min="2080" max="2080" width="5.109375" style="46" customWidth="1"/>
    <col min="2081" max="2081" width="13.44140625" style="46" customWidth="1"/>
    <col min="2082" max="2082" width="11.5546875" style="46" customWidth="1"/>
    <col min="2083" max="2083" width="7.109375" style="46" customWidth="1"/>
    <col min="2084" max="2084" width="6" style="46" customWidth="1"/>
    <col min="2085" max="2085" width="9.33203125" style="46" customWidth="1"/>
    <col min="2086" max="2086" width="5.6640625" style="46" customWidth="1"/>
    <col min="2087" max="2087" width="6.5546875" style="46" customWidth="1"/>
    <col min="2088" max="2088" width="4" style="46" customWidth="1"/>
    <col min="2089" max="2089" width="7.6640625" style="46" customWidth="1"/>
    <col min="2090" max="2090" width="7.5546875" style="46" customWidth="1"/>
    <col min="2091" max="2091" width="5.109375" style="46" customWidth="1"/>
    <col min="2092" max="2092" width="13.44140625" style="46" customWidth="1"/>
    <col min="2093" max="2093" width="11.6640625" style="46" customWidth="1"/>
    <col min="2094" max="2094" width="11.44140625" style="46"/>
    <col min="2095" max="2095" width="7.44140625" style="46" customWidth="1"/>
    <col min="2096" max="2096" width="8.6640625" style="46" customWidth="1"/>
    <col min="2097" max="2097" width="6.44140625" style="46" customWidth="1"/>
    <col min="2098" max="2098" width="8.109375" style="46" customWidth="1"/>
    <col min="2099" max="2099" width="12.109375" style="46" customWidth="1"/>
    <col min="2100" max="2100" width="4.5546875" style="46" customWidth="1"/>
    <col min="2101" max="2101" width="14" style="46" customWidth="1"/>
    <col min="2102" max="2102" width="12.33203125" style="46" customWidth="1"/>
    <col min="2103" max="2103" width="7.6640625" style="46" customWidth="1"/>
    <col min="2104" max="2104" width="5.44140625" style="46" customWidth="1"/>
    <col min="2105" max="2105" width="6.88671875" style="46" customWidth="1"/>
    <col min="2106" max="2106" width="5.109375" style="46" customWidth="1"/>
    <col min="2107" max="2107" width="7.6640625" style="46" customWidth="1"/>
    <col min="2108" max="2108" width="5.88671875" style="46" customWidth="1"/>
    <col min="2109" max="2109" width="7" style="46" customWidth="1"/>
    <col min="2110" max="2110" width="8.6640625" style="46" customWidth="1"/>
    <col min="2111" max="2111" width="7.44140625" style="46" customWidth="1"/>
    <col min="2112" max="2112" width="14.44140625" style="46" customWidth="1"/>
    <col min="2113" max="2113" width="14.5546875" style="46" customWidth="1"/>
    <col min="2114" max="2117" width="11.44140625" style="46"/>
    <col min="2118" max="2118" width="6.44140625" style="46" customWidth="1"/>
    <col min="2119" max="2119" width="13.6640625" style="46" customWidth="1"/>
    <col min="2120" max="2120" width="11.88671875" style="46" customWidth="1"/>
    <col min="2121" max="2121" width="7" style="46" customWidth="1"/>
    <col min="2122" max="2122" width="3.88671875" style="46" customWidth="1"/>
    <col min="2123" max="2123" width="6.5546875" style="46" customWidth="1"/>
    <col min="2124" max="2124" width="5.109375" style="46" customWidth="1"/>
    <col min="2125" max="2125" width="8.6640625" style="46" customWidth="1"/>
    <col min="2126" max="2126" width="9.109375" style="46" customWidth="1"/>
    <col min="2127" max="2127" width="11.6640625" style="46" customWidth="1"/>
    <col min="2128" max="2304" width="11.44140625" style="46"/>
    <col min="2305" max="2305" width="4.88671875" style="46" customWidth="1"/>
    <col min="2306" max="2306" width="13.5546875" style="46" customWidth="1"/>
    <col min="2307" max="2307" width="12.5546875" style="46" customWidth="1"/>
    <col min="2308" max="2308" width="6.5546875" style="46" customWidth="1"/>
    <col min="2309" max="2309" width="4.33203125" style="46" customWidth="1"/>
    <col min="2310" max="2310" width="6.33203125" style="46" customWidth="1"/>
    <col min="2311" max="2311" width="5.6640625" style="46" customWidth="1"/>
    <col min="2312" max="2312" width="8" style="46" customWidth="1"/>
    <col min="2313" max="2313" width="5.6640625" style="46" customWidth="1"/>
    <col min="2314" max="2314" width="9.109375" style="46" customWidth="1"/>
    <col min="2315" max="2315" width="8.33203125" style="46" customWidth="1"/>
    <col min="2316" max="2316" width="5.44140625" style="46" customWidth="1"/>
    <col min="2317" max="2317" width="14.6640625" style="46" customWidth="1"/>
    <col min="2318" max="2318" width="11.88671875" style="46" customWidth="1"/>
    <col min="2319" max="2319" width="6.5546875" style="46" customWidth="1"/>
    <col min="2320" max="2320" width="6.109375" style="46" customWidth="1"/>
    <col min="2321" max="2321" width="6.88671875" style="46" customWidth="1"/>
    <col min="2322" max="2322" width="5" style="46" customWidth="1"/>
    <col min="2323" max="2323" width="7.109375" style="46" customWidth="1"/>
    <col min="2324" max="2324" width="5.6640625" style="46" customWidth="1"/>
    <col min="2325" max="2325" width="7.109375" style="46" customWidth="1"/>
    <col min="2326" max="2326" width="9.109375" style="46" customWidth="1"/>
    <col min="2327" max="2327" width="6" style="46" customWidth="1"/>
    <col min="2328" max="2328" width="13.109375" style="46" customWidth="1"/>
    <col min="2329" max="2329" width="12.109375" style="46" customWidth="1"/>
    <col min="2330" max="2330" width="8.5546875" style="46" customWidth="1"/>
    <col min="2331" max="2331" width="6.44140625" style="46" customWidth="1"/>
    <col min="2332" max="2332" width="10.5546875" style="46" customWidth="1"/>
    <col min="2333" max="2333" width="6.109375" style="46" customWidth="1"/>
    <col min="2334" max="2334" width="11.88671875" style="46" customWidth="1"/>
    <col min="2335" max="2335" width="12.109375" style="46" customWidth="1"/>
    <col min="2336" max="2336" width="5.109375" style="46" customWidth="1"/>
    <col min="2337" max="2337" width="13.44140625" style="46" customWidth="1"/>
    <col min="2338" max="2338" width="11.5546875" style="46" customWidth="1"/>
    <col min="2339" max="2339" width="7.109375" style="46" customWidth="1"/>
    <col min="2340" max="2340" width="6" style="46" customWidth="1"/>
    <col min="2341" max="2341" width="9.33203125" style="46" customWidth="1"/>
    <col min="2342" max="2342" width="5.6640625" style="46" customWidth="1"/>
    <col min="2343" max="2343" width="6.5546875" style="46" customWidth="1"/>
    <col min="2344" max="2344" width="4" style="46" customWidth="1"/>
    <col min="2345" max="2345" width="7.6640625" style="46" customWidth="1"/>
    <col min="2346" max="2346" width="7.5546875" style="46" customWidth="1"/>
    <col min="2347" max="2347" width="5.109375" style="46" customWidth="1"/>
    <col min="2348" max="2348" width="13.44140625" style="46" customWidth="1"/>
    <col min="2349" max="2349" width="11.6640625" style="46" customWidth="1"/>
    <col min="2350" max="2350" width="11.44140625" style="46"/>
    <col min="2351" max="2351" width="7.44140625" style="46" customWidth="1"/>
    <col min="2352" max="2352" width="8.6640625" style="46" customWidth="1"/>
    <col min="2353" max="2353" width="6.44140625" style="46" customWidth="1"/>
    <col min="2354" max="2354" width="8.109375" style="46" customWidth="1"/>
    <col min="2355" max="2355" width="12.109375" style="46" customWidth="1"/>
    <col min="2356" max="2356" width="4.5546875" style="46" customWidth="1"/>
    <col min="2357" max="2357" width="14" style="46" customWidth="1"/>
    <col min="2358" max="2358" width="12.33203125" style="46" customWidth="1"/>
    <col min="2359" max="2359" width="7.6640625" style="46" customWidth="1"/>
    <col min="2360" max="2360" width="5.44140625" style="46" customWidth="1"/>
    <col min="2361" max="2361" width="6.88671875" style="46" customWidth="1"/>
    <col min="2362" max="2362" width="5.109375" style="46" customWidth="1"/>
    <col min="2363" max="2363" width="7.6640625" style="46" customWidth="1"/>
    <col min="2364" max="2364" width="5.88671875" style="46" customWidth="1"/>
    <col min="2365" max="2365" width="7" style="46" customWidth="1"/>
    <col min="2366" max="2366" width="8.6640625" style="46" customWidth="1"/>
    <col min="2367" max="2367" width="7.44140625" style="46" customWidth="1"/>
    <col min="2368" max="2368" width="14.44140625" style="46" customWidth="1"/>
    <col min="2369" max="2369" width="14.5546875" style="46" customWidth="1"/>
    <col min="2370" max="2373" width="11.44140625" style="46"/>
    <col min="2374" max="2374" width="6.44140625" style="46" customWidth="1"/>
    <col min="2375" max="2375" width="13.6640625" style="46" customWidth="1"/>
    <col min="2376" max="2376" width="11.88671875" style="46" customWidth="1"/>
    <col min="2377" max="2377" width="7" style="46" customWidth="1"/>
    <col min="2378" max="2378" width="3.88671875" style="46" customWidth="1"/>
    <col min="2379" max="2379" width="6.5546875" style="46" customWidth="1"/>
    <col min="2380" max="2380" width="5.109375" style="46" customWidth="1"/>
    <col min="2381" max="2381" width="8.6640625" style="46" customWidth="1"/>
    <col min="2382" max="2382" width="9.109375" style="46" customWidth="1"/>
    <col min="2383" max="2383" width="11.6640625" style="46" customWidth="1"/>
    <col min="2384" max="2560" width="11.44140625" style="46"/>
    <col min="2561" max="2561" width="4.88671875" style="46" customWidth="1"/>
    <col min="2562" max="2562" width="13.5546875" style="46" customWidth="1"/>
    <col min="2563" max="2563" width="12.5546875" style="46" customWidth="1"/>
    <col min="2564" max="2564" width="6.5546875" style="46" customWidth="1"/>
    <col min="2565" max="2565" width="4.33203125" style="46" customWidth="1"/>
    <col min="2566" max="2566" width="6.33203125" style="46" customWidth="1"/>
    <col min="2567" max="2567" width="5.6640625" style="46" customWidth="1"/>
    <col min="2568" max="2568" width="8" style="46" customWidth="1"/>
    <col min="2569" max="2569" width="5.6640625" style="46" customWidth="1"/>
    <col min="2570" max="2570" width="9.109375" style="46" customWidth="1"/>
    <col min="2571" max="2571" width="8.33203125" style="46" customWidth="1"/>
    <col min="2572" max="2572" width="5.44140625" style="46" customWidth="1"/>
    <col min="2573" max="2573" width="14.6640625" style="46" customWidth="1"/>
    <col min="2574" max="2574" width="11.88671875" style="46" customWidth="1"/>
    <col min="2575" max="2575" width="6.5546875" style="46" customWidth="1"/>
    <col min="2576" max="2576" width="6.109375" style="46" customWidth="1"/>
    <col min="2577" max="2577" width="6.88671875" style="46" customWidth="1"/>
    <col min="2578" max="2578" width="5" style="46" customWidth="1"/>
    <col min="2579" max="2579" width="7.109375" style="46" customWidth="1"/>
    <col min="2580" max="2580" width="5.6640625" style="46" customWidth="1"/>
    <col min="2581" max="2581" width="7.109375" style="46" customWidth="1"/>
    <col min="2582" max="2582" width="9.109375" style="46" customWidth="1"/>
    <col min="2583" max="2583" width="6" style="46" customWidth="1"/>
    <col min="2584" max="2584" width="13.109375" style="46" customWidth="1"/>
    <col min="2585" max="2585" width="12.109375" style="46" customWidth="1"/>
    <col min="2586" max="2586" width="8.5546875" style="46" customWidth="1"/>
    <col min="2587" max="2587" width="6.44140625" style="46" customWidth="1"/>
    <col min="2588" max="2588" width="10.5546875" style="46" customWidth="1"/>
    <col min="2589" max="2589" width="6.109375" style="46" customWidth="1"/>
    <col min="2590" max="2590" width="11.88671875" style="46" customWidth="1"/>
    <col min="2591" max="2591" width="12.109375" style="46" customWidth="1"/>
    <col min="2592" max="2592" width="5.109375" style="46" customWidth="1"/>
    <col min="2593" max="2593" width="13.44140625" style="46" customWidth="1"/>
    <col min="2594" max="2594" width="11.5546875" style="46" customWidth="1"/>
    <col min="2595" max="2595" width="7.109375" style="46" customWidth="1"/>
    <col min="2596" max="2596" width="6" style="46" customWidth="1"/>
    <col min="2597" max="2597" width="9.33203125" style="46" customWidth="1"/>
    <col min="2598" max="2598" width="5.6640625" style="46" customWidth="1"/>
    <col min="2599" max="2599" width="6.5546875" style="46" customWidth="1"/>
    <col min="2600" max="2600" width="4" style="46" customWidth="1"/>
    <col min="2601" max="2601" width="7.6640625" style="46" customWidth="1"/>
    <col min="2602" max="2602" width="7.5546875" style="46" customWidth="1"/>
    <col min="2603" max="2603" width="5.109375" style="46" customWidth="1"/>
    <col min="2604" max="2604" width="13.44140625" style="46" customWidth="1"/>
    <col min="2605" max="2605" width="11.6640625" style="46" customWidth="1"/>
    <col min="2606" max="2606" width="11.44140625" style="46"/>
    <col min="2607" max="2607" width="7.44140625" style="46" customWidth="1"/>
    <col min="2608" max="2608" width="8.6640625" style="46" customWidth="1"/>
    <col min="2609" max="2609" width="6.44140625" style="46" customWidth="1"/>
    <col min="2610" max="2610" width="8.109375" style="46" customWidth="1"/>
    <col min="2611" max="2611" width="12.109375" style="46" customWidth="1"/>
    <col min="2612" max="2612" width="4.5546875" style="46" customWidth="1"/>
    <col min="2613" max="2613" width="14" style="46" customWidth="1"/>
    <col min="2614" max="2614" width="12.33203125" style="46" customWidth="1"/>
    <col min="2615" max="2615" width="7.6640625" style="46" customWidth="1"/>
    <col min="2616" max="2616" width="5.44140625" style="46" customWidth="1"/>
    <col min="2617" max="2617" width="6.88671875" style="46" customWidth="1"/>
    <col min="2618" max="2618" width="5.109375" style="46" customWidth="1"/>
    <col min="2619" max="2619" width="7.6640625" style="46" customWidth="1"/>
    <col min="2620" max="2620" width="5.88671875" style="46" customWidth="1"/>
    <col min="2621" max="2621" width="7" style="46" customWidth="1"/>
    <col min="2622" max="2622" width="8.6640625" style="46" customWidth="1"/>
    <col min="2623" max="2623" width="7.44140625" style="46" customWidth="1"/>
    <col min="2624" max="2624" width="14.44140625" style="46" customWidth="1"/>
    <col min="2625" max="2625" width="14.5546875" style="46" customWidth="1"/>
    <col min="2626" max="2629" width="11.44140625" style="46"/>
    <col min="2630" max="2630" width="6.44140625" style="46" customWidth="1"/>
    <col min="2631" max="2631" width="13.6640625" style="46" customWidth="1"/>
    <col min="2632" max="2632" width="11.88671875" style="46" customWidth="1"/>
    <col min="2633" max="2633" width="7" style="46" customWidth="1"/>
    <col min="2634" max="2634" width="3.88671875" style="46" customWidth="1"/>
    <col min="2635" max="2635" width="6.5546875" style="46" customWidth="1"/>
    <col min="2636" max="2636" width="5.109375" style="46" customWidth="1"/>
    <col min="2637" max="2637" width="8.6640625" style="46" customWidth="1"/>
    <col min="2638" max="2638" width="9.109375" style="46" customWidth="1"/>
    <col min="2639" max="2639" width="11.6640625" style="46" customWidth="1"/>
    <col min="2640" max="2816" width="11.44140625" style="46"/>
    <col min="2817" max="2817" width="4.88671875" style="46" customWidth="1"/>
    <col min="2818" max="2818" width="13.5546875" style="46" customWidth="1"/>
    <col min="2819" max="2819" width="12.5546875" style="46" customWidth="1"/>
    <col min="2820" max="2820" width="6.5546875" style="46" customWidth="1"/>
    <col min="2821" max="2821" width="4.33203125" style="46" customWidth="1"/>
    <col min="2822" max="2822" width="6.33203125" style="46" customWidth="1"/>
    <col min="2823" max="2823" width="5.6640625" style="46" customWidth="1"/>
    <col min="2824" max="2824" width="8" style="46" customWidth="1"/>
    <col min="2825" max="2825" width="5.6640625" style="46" customWidth="1"/>
    <col min="2826" max="2826" width="9.109375" style="46" customWidth="1"/>
    <col min="2827" max="2827" width="8.33203125" style="46" customWidth="1"/>
    <col min="2828" max="2828" width="5.44140625" style="46" customWidth="1"/>
    <col min="2829" max="2829" width="14.6640625" style="46" customWidth="1"/>
    <col min="2830" max="2830" width="11.88671875" style="46" customWidth="1"/>
    <col min="2831" max="2831" width="6.5546875" style="46" customWidth="1"/>
    <col min="2832" max="2832" width="6.109375" style="46" customWidth="1"/>
    <col min="2833" max="2833" width="6.88671875" style="46" customWidth="1"/>
    <col min="2834" max="2834" width="5" style="46" customWidth="1"/>
    <col min="2835" max="2835" width="7.109375" style="46" customWidth="1"/>
    <col min="2836" max="2836" width="5.6640625" style="46" customWidth="1"/>
    <col min="2837" max="2837" width="7.109375" style="46" customWidth="1"/>
    <col min="2838" max="2838" width="9.109375" style="46" customWidth="1"/>
    <col min="2839" max="2839" width="6" style="46" customWidth="1"/>
    <col min="2840" max="2840" width="13.109375" style="46" customWidth="1"/>
    <col min="2841" max="2841" width="12.109375" style="46" customWidth="1"/>
    <col min="2842" max="2842" width="8.5546875" style="46" customWidth="1"/>
    <col min="2843" max="2843" width="6.44140625" style="46" customWidth="1"/>
    <col min="2844" max="2844" width="10.5546875" style="46" customWidth="1"/>
    <col min="2845" max="2845" width="6.109375" style="46" customWidth="1"/>
    <col min="2846" max="2846" width="11.88671875" style="46" customWidth="1"/>
    <col min="2847" max="2847" width="12.109375" style="46" customWidth="1"/>
    <col min="2848" max="2848" width="5.109375" style="46" customWidth="1"/>
    <col min="2849" max="2849" width="13.44140625" style="46" customWidth="1"/>
    <col min="2850" max="2850" width="11.5546875" style="46" customWidth="1"/>
    <col min="2851" max="2851" width="7.109375" style="46" customWidth="1"/>
    <col min="2852" max="2852" width="6" style="46" customWidth="1"/>
    <col min="2853" max="2853" width="9.33203125" style="46" customWidth="1"/>
    <col min="2854" max="2854" width="5.6640625" style="46" customWidth="1"/>
    <col min="2855" max="2855" width="6.5546875" style="46" customWidth="1"/>
    <col min="2856" max="2856" width="4" style="46" customWidth="1"/>
    <col min="2857" max="2857" width="7.6640625" style="46" customWidth="1"/>
    <col min="2858" max="2858" width="7.5546875" style="46" customWidth="1"/>
    <col min="2859" max="2859" width="5.109375" style="46" customWidth="1"/>
    <col min="2860" max="2860" width="13.44140625" style="46" customWidth="1"/>
    <col min="2861" max="2861" width="11.6640625" style="46" customWidth="1"/>
    <col min="2862" max="2862" width="11.44140625" style="46"/>
    <col min="2863" max="2863" width="7.44140625" style="46" customWidth="1"/>
    <col min="2864" max="2864" width="8.6640625" style="46" customWidth="1"/>
    <col min="2865" max="2865" width="6.44140625" style="46" customWidth="1"/>
    <col min="2866" max="2866" width="8.109375" style="46" customWidth="1"/>
    <col min="2867" max="2867" width="12.109375" style="46" customWidth="1"/>
    <col min="2868" max="2868" width="4.5546875" style="46" customWidth="1"/>
    <col min="2869" max="2869" width="14" style="46" customWidth="1"/>
    <col min="2870" max="2870" width="12.33203125" style="46" customWidth="1"/>
    <col min="2871" max="2871" width="7.6640625" style="46" customWidth="1"/>
    <col min="2872" max="2872" width="5.44140625" style="46" customWidth="1"/>
    <col min="2873" max="2873" width="6.88671875" style="46" customWidth="1"/>
    <col min="2874" max="2874" width="5.109375" style="46" customWidth="1"/>
    <col min="2875" max="2875" width="7.6640625" style="46" customWidth="1"/>
    <col min="2876" max="2876" width="5.88671875" style="46" customWidth="1"/>
    <col min="2877" max="2877" width="7" style="46" customWidth="1"/>
    <col min="2878" max="2878" width="8.6640625" style="46" customWidth="1"/>
    <col min="2879" max="2879" width="7.44140625" style="46" customWidth="1"/>
    <col min="2880" max="2880" width="14.44140625" style="46" customWidth="1"/>
    <col min="2881" max="2881" width="14.5546875" style="46" customWidth="1"/>
    <col min="2882" max="2885" width="11.44140625" style="46"/>
    <col min="2886" max="2886" width="6.44140625" style="46" customWidth="1"/>
    <col min="2887" max="2887" width="13.6640625" style="46" customWidth="1"/>
    <col min="2888" max="2888" width="11.88671875" style="46" customWidth="1"/>
    <col min="2889" max="2889" width="7" style="46" customWidth="1"/>
    <col min="2890" max="2890" width="3.88671875" style="46" customWidth="1"/>
    <col min="2891" max="2891" width="6.5546875" style="46" customWidth="1"/>
    <col min="2892" max="2892" width="5.109375" style="46" customWidth="1"/>
    <col min="2893" max="2893" width="8.6640625" style="46" customWidth="1"/>
    <col min="2894" max="2894" width="9.109375" style="46" customWidth="1"/>
    <col min="2895" max="2895" width="11.6640625" style="46" customWidth="1"/>
    <col min="2896" max="3072" width="11.44140625" style="46"/>
    <col min="3073" max="3073" width="4.88671875" style="46" customWidth="1"/>
    <col min="3074" max="3074" width="13.5546875" style="46" customWidth="1"/>
    <col min="3075" max="3075" width="12.5546875" style="46" customWidth="1"/>
    <col min="3076" max="3076" width="6.5546875" style="46" customWidth="1"/>
    <col min="3077" max="3077" width="4.33203125" style="46" customWidth="1"/>
    <col min="3078" max="3078" width="6.33203125" style="46" customWidth="1"/>
    <col min="3079" max="3079" width="5.6640625" style="46" customWidth="1"/>
    <col min="3080" max="3080" width="8" style="46" customWidth="1"/>
    <col min="3081" max="3081" width="5.6640625" style="46" customWidth="1"/>
    <col min="3082" max="3082" width="9.109375" style="46" customWidth="1"/>
    <col min="3083" max="3083" width="8.33203125" style="46" customWidth="1"/>
    <col min="3084" max="3084" width="5.44140625" style="46" customWidth="1"/>
    <col min="3085" max="3085" width="14.6640625" style="46" customWidth="1"/>
    <col min="3086" max="3086" width="11.88671875" style="46" customWidth="1"/>
    <col min="3087" max="3087" width="6.5546875" style="46" customWidth="1"/>
    <col min="3088" max="3088" width="6.109375" style="46" customWidth="1"/>
    <col min="3089" max="3089" width="6.88671875" style="46" customWidth="1"/>
    <col min="3090" max="3090" width="5" style="46" customWidth="1"/>
    <col min="3091" max="3091" width="7.109375" style="46" customWidth="1"/>
    <col min="3092" max="3092" width="5.6640625" style="46" customWidth="1"/>
    <col min="3093" max="3093" width="7.109375" style="46" customWidth="1"/>
    <col min="3094" max="3094" width="9.109375" style="46" customWidth="1"/>
    <col min="3095" max="3095" width="6" style="46" customWidth="1"/>
    <col min="3096" max="3096" width="13.109375" style="46" customWidth="1"/>
    <col min="3097" max="3097" width="12.109375" style="46" customWidth="1"/>
    <col min="3098" max="3098" width="8.5546875" style="46" customWidth="1"/>
    <col min="3099" max="3099" width="6.44140625" style="46" customWidth="1"/>
    <col min="3100" max="3100" width="10.5546875" style="46" customWidth="1"/>
    <col min="3101" max="3101" width="6.109375" style="46" customWidth="1"/>
    <col min="3102" max="3102" width="11.88671875" style="46" customWidth="1"/>
    <col min="3103" max="3103" width="12.109375" style="46" customWidth="1"/>
    <col min="3104" max="3104" width="5.109375" style="46" customWidth="1"/>
    <col min="3105" max="3105" width="13.44140625" style="46" customWidth="1"/>
    <col min="3106" max="3106" width="11.5546875" style="46" customWidth="1"/>
    <col min="3107" max="3107" width="7.109375" style="46" customWidth="1"/>
    <col min="3108" max="3108" width="6" style="46" customWidth="1"/>
    <col min="3109" max="3109" width="9.33203125" style="46" customWidth="1"/>
    <col min="3110" max="3110" width="5.6640625" style="46" customWidth="1"/>
    <col min="3111" max="3111" width="6.5546875" style="46" customWidth="1"/>
    <col min="3112" max="3112" width="4" style="46" customWidth="1"/>
    <col min="3113" max="3113" width="7.6640625" style="46" customWidth="1"/>
    <col min="3114" max="3114" width="7.5546875" style="46" customWidth="1"/>
    <col min="3115" max="3115" width="5.109375" style="46" customWidth="1"/>
    <col min="3116" max="3116" width="13.44140625" style="46" customWidth="1"/>
    <col min="3117" max="3117" width="11.6640625" style="46" customWidth="1"/>
    <col min="3118" max="3118" width="11.44140625" style="46"/>
    <col min="3119" max="3119" width="7.44140625" style="46" customWidth="1"/>
    <col min="3120" max="3120" width="8.6640625" style="46" customWidth="1"/>
    <col min="3121" max="3121" width="6.44140625" style="46" customWidth="1"/>
    <col min="3122" max="3122" width="8.109375" style="46" customWidth="1"/>
    <col min="3123" max="3123" width="12.109375" style="46" customWidth="1"/>
    <col min="3124" max="3124" width="4.5546875" style="46" customWidth="1"/>
    <col min="3125" max="3125" width="14" style="46" customWidth="1"/>
    <col min="3126" max="3126" width="12.33203125" style="46" customWidth="1"/>
    <col min="3127" max="3127" width="7.6640625" style="46" customWidth="1"/>
    <col min="3128" max="3128" width="5.44140625" style="46" customWidth="1"/>
    <col min="3129" max="3129" width="6.88671875" style="46" customWidth="1"/>
    <col min="3130" max="3130" width="5.109375" style="46" customWidth="1"/>
    <col min="3131" max="3131" width="7.6640625" style="46" customWidth="1"/>
    <col min="3132" max="3132" width="5.88671875" style="46" customWidth="1"/>
    <col min="3133" max="3133" width="7" style="46" customWidth="1"/>
    <col min="3134" max="3134" width="8.6640625" style="46" customWidth="1"/>
    <col min="3135" max="3135" width="7.44140625" style="46" customWidth="1"/>
    <col min="3136" max="3136" width="14.44140625" style="46" customWidth="1"/>
    <col min="3137" max="3137" width="14.5546875" style="46" customWidth="1"/>
    <col min="3138" max="3141" width="11.44140625" style="46"/>
    <col min="3142" max="3142" width="6.44140625" style="46" customWidth="1"/>
    <col min="3143" max="3143" width="13.6640625" style="46" customWidth="1"/>
    <col min="3144" max="3144" width="11.88671875" style="46" customWidth="1"/>
    <col min="3145" max="3145" width="7" style="46" customWidth="1"/>
    <col min="3146" max="3146" width="3.88671875" style="46" customWidth="1"/>
    <col min="3147" max="3147" width="6.5546875" style="46" customWidth="1"/>
    <col min="3148" max="3148" width="5.109375" style="46" customWidth="1"/>
    <col min="3149" max="3149" width="8.6640625" style="46" customWidth="1"/>
    <col min="3150" max="3150" width="9.109375" style="46" customWidth="1"/>
    <col min="3151" max="3151" width="11.6640625" style="46" customWidth="1"/>
    <col min="3152" max="3328" width="11.44140625" style="46"/>
    <col min="3329" max="3329" width="4.88671875" style="46" customWidth="1"/>
    <col min="3330" max="3330" width="13.5546875" style="46" customWidth="1"/>
    <col min="3331" max="3331" width="12.5546875" style="46" customWidth="1"/>
    <col min="3332" max="3332" width="6.5546875" style="46" customWidth="1"/>
    <col min="3333" max="3333" width="4.33203125" style="46" customWidth="1"/>
    <col min="3334" max="3334" width="6.33203125" style="46" customWidth="1"/>
    <col min="3335" max="3335" width="5.6640625" style="46" customWidth="1"/>
    <col min="3336" max="3336" width="8" style="46" customWidth="1"/>
    <col min="3337" max="3337" width="5.6640625" style="46" customWidth="1"/>
    <col min="3338" max="3338" width="9.109375" style="46" customWidth="1"/>
    <col min="3339" max="3339" width="8.33203125" style="46" customWidth="1"/>
    <col min="3340" max="3340" width="5.44140625" style="46" customWidth="1"/>
    <col min="3341" max="3341" width="14.6640625" style="46" customWidth="1"/>
    <col min="3342" max="3342" width="11.88671875" style="46" customWidth="1"/>
    <col min="3343" max="3343" width="6.5546875" style="46" customWidth="1"/>
    <col min="3344" max="3344" width="6.109375" style="46" customWidth="1"/>
    <col min="3345" max="3345" width="6.88671875" style="46" customWidth="1"/>
    <col min="3346" max="3346" width="5" style="46" customWidth="1"/>
    <col min="3347" max="3347" width="7.109375" style="46" customWidth="1"/>
    <col min="3348" max="3348" width="5.6640625" style="46" customWidth="1"/>
    <col min="3349" max="3349" width="7.109375" style="46" customWidth="1"/>
    <col min="3350" max="3350" width="9.109375" style="46" customWidth="1"/>
    <col min="3351" max="3351" width="6" style="46" customWidth="1"/>
    <col min="3352" max="3352" width="13.109375" style="46" customWidth="1"/>
    <col min="3353" max="3353" width="12.109375" style="46" customWidth="1"/>
    <col min="3354" max="3354" width="8.5546875" style="46" customWidth="1"/>
    <col min="3355" max="3355" width="6.44140625" style="46" customWidth="1"/>
    <col min="3356" max="3356" width="10.5546875" style="46" customWidth="1"/>
    <col min="3357" max="3357" width="6.109375" style="46" customWidth="1"/>
    <col min="3358" max="3358" width="11.88671875" style="46" customWidth="1"/>
    <col min="3359" max="3359" width="12.109375" style="46" customWidth="1"/>
    <col min="3360" max="3360" width="5.109375" style="46" customWidth="1"/>
    <col min="3361" max="3361" width="13.44140625" style="46" customWidth="1"/>
    <col min="3362" max="3362" width="11.5546875" style="46" customWidth="1"/>
    <col min="3363" max="3363" width="7.109375" style="46" customWidth="1"/>
    <col min="3364" max="3364" width="6" style="46" customWidth="1"/>
    <col min="3365" max="3365" width="9.33203125" style="46" customWidth="1"/>
    <col min="3366" max="3366" width="5.6640625" style="46" customWidth="1"/>
    <col min="3367" max="3367" width="6.5546875" style="46" customWidth="1"/>
    <col min="3368" max="3368" width="4" style="46" customWidth="1"/>
    <col min="3369" max="3369" width="7.6640625" style="46" customWidth="1"/>
    <col min="3370" max="3370" width="7.5546875" style="46" customWidth="1"/>
    <col min="3371" max="3371" width="5.109375" style="46" customWidth="1"/>
    <col min="3372" max="3372" width="13.44140625" style="46" customWidth="1"/>
    <col min="3373" max="3373" width="11.6640625" style="46" customWidth="1"/>
    <col min="3374" max="3374" width="11.44140625" style="46"/>
    <col min="3375" max="3375" width="7.44140625" style="46" customWidth="1"/>
    <col min="3376" max="3376" width="8.6640625" style="46" customWidth="1"/>
    <col min="3377" max="3377" width="6.44140625" style="46" customWidth="1"/>
    <col min="3378" max="3378" width="8.109375" style="46" customWidth="1"/>
    <col min="3379" max="3379" width="12.109375" style="46" customWidth="1"/>
    <col min="3380" max="3380" width="4.5546875" style="46" customWidth="1"/>
    <col min="3381" max="3381" width="14" style="46" customWidth="1"/>
    <col min="3382" max="3382" width="12.33203125" style="46" customWidth="1"/>
    <col min="3383" max="3383" width="7.6640625" style="46" customWidth="1"/>
    <col min="3384" max="3384" width="5.44140625" style="46" customWidth="1"/>
    <col min="3385" max="3385" width="6.88671875" style="46" customWidth="1"/>
    <col min="3386" max="3386" width="5.109375" style="46" customWidth="1"/>
    <col min="3387" max="3387" width="7.6640625" style="46" customWidth="1"/>
    <col min="3388" max="3388" width="5.88671875" style="46" customWidth="1"/>
    <col min="3389" max="3389" width="7" style="46" customWidth="1"/>
    <col min="3390" max="3390" width="8.6640625" style="46" customWidth="1"/>
    <col min="3391" max="3391" width="7.44140625" style="46" customWidth="1"/>
    <col min="3392" max="3392" width="14.44140625" style="46" customWidth="1"/>
    <col min="3393" max="3393" width="14.5546875" style="46" customWidth="1"/>
    <col min="3394" max="3397" width="11.44140625" style="46"/>
    <col min="3398" max="3398" width="6.44140625" style="46" customWidth="1"/>
    <col min="3399" max="3399" width="13.6640625" style="46" customWidth="1"/>
    <col min="3400" max="3400" width="11.88671875" style="46" customWidth="1"/>
    <col min="3401" max="3401" width="7" style="46" customWidth="1"/>
    <col min="3402" max="3402" width="3.88671875" style="46" customWidth="1"/>
    <col min="3403" max="3403" width="6.5546875" style="46" customWidth="1"/>
    <col min="3404" max="3404" width="5.109375" style="46" customWidth="1"/>
    <col min="3405" max="3405" width="8.6640625" style="46" customWidth="1"/>
    <col min="3406" max="3406" width="9.109375" style="46" customWidth="1"/>
    <col min="3407" max="3407" width="11.6640625" style="46" customWidth="1"/>
    <col min="3408" max="3584" width="11.44140625" style="46"/>
    <col min="3585" max="3585" width="4.88671875" style="46" customWidth="1"/>
    <col min="3586" max="3586" width="13.5546875" style="46" customWidth="1"/>
    <col min="3587" max="3587" width="12.5546875" style="46" customWidth="1"/>
    <col min="3588" max="3588" width="6.5546875" style="46" customWidth="1"/>
    <col min="3589" max="3589" width="4.33203125" style="46" customWidth="1"/>
    <col min="3590" max="3590" width="6.33203125" style="46" customWidth="1"/>
    <col min="3591" max="3591" width="5.6640625" style="46" customWidth="1"/>
    <col min="3592" max="3592" width="8" style="46" customWidth="1"/>
    <col min="3593" max="3593" width="5.6640625" style="46" customWidth="1"/>
    <col min="3594" max="3594" width="9.109375" style="46" customWidth="1"/>
    <col min="3595" max="3595" width="8.33203125" style="46" customWidth="1"/>
    <col min="3596" max="3596" width="5.44140625" style="46" customWidth="1"/>
    <col min="3597" max="3597" width="14.6640625" style="46" customWidth="1"/>
    <col min="3598" max="3598" width="11.88671875" style="46" customWidth="1"/>
    <col min="3599" max="3599" width="6.5546875" style="46" customWidth="1"/>
    <col min="3600" max="3600" width="6.109375" style="46" customWidth="1"/>
    <col min="3601" max="3601" width="6.88671875" style="46" customWidth="1"/>
    <col min="3602" max="3602" width="5" style="46" customWidth="1"/>
    <col min="3603" max="3603" width="7.109375" style="46" customWidth="1"/>
    <col min="3604" max="3604" width="5.6640625" style="46" customWidth="1"/>
    <col min="3605" max="3605" width="7.109375" style="46" customWidth="1"/>
    <col min="3606" max="3606" width="9.109375" style="46" customWidth="1"/>
    <col min="3607" max="3607" width="6" style="46" customWidth="1"/>
    <col min="3608" max="3608" width="13.109375" style="46" customWidth="1"/>
    <col min="3609" max="3609" width="12.109375" style="46" customWidth="1"/>
    <col min="3610" max="3610" width="8.5546875" style="46" customWidth="1"/>
    <col min="3611" max="3611" width="6.44140625" style="46" customWidth="1"/>
    <col min="3612" max="3612" width="10.5546875" style="46" customWidth="1"/>
    <col min="3613" max="3613" width="6.109375" style="46" customWidth="1"/>
    <col min="3614" max="3614" width="11.88671875" style="46" customWidth="1"/>
    <col min="3615" max="3615" width="12.109375" style="46" customWidth="1"/>
    <col min="3616" max="3616" width="5.109375" style="46" customWidth="1"/>
    <col min="3617" max="3617" width="13.44140625" style="46" customWidth="1"/>
    <col min="3618" max="3618" width="11.5546875" style="46" customWidth="1"/>
    <col min="3619" max="3619" width="7.109375" style="46" customWidth="1"/>
    <col min="3620" max="3620" width="6" style="46" customWidth="1"/>
    <col min="3621" max="3621" width="9.33203125" style="46" customWidth="1"/>
    <col min="3622" max="3622" width="5.6640625" style="46" customWidth="1"/>
    <col min="3623" max="3623" width="6.5546875" style="46" customWidth="1"/>
    <col min="3624" max="3624" width="4" style="46" customWidth="1"/>
    <col min="3625" max="3625" width="7.6640625" style="46" customWidth="1"/>
    <col min="3626" max="3626" width="7.5546875" style="46" customWidth="1"/>
    <col min="3627" max="3627" width="5.109375" style="46" customWidth="1"/>
    <col min="3628" max="3628" width="13.44140625" style="46" customWidth="1"/>
    <col min="3629" max="3629" width="11.6640625" style="46" customWidth="1"/>
    <col min="3630" max="3630" width="11.44140625" style="46"/>
    <col min="3631" max="3631" width="7.44140625" style="46" customWidth="1"/>
    <col min="3632" max="3632" width="8.6640625" style="46" customWidth="1"/>
    <col min="3633" max="3633" width="6.44140625" style="46" customWidth="1"/>
    <col min="3634" max="3634" width="8.109375" style="46" customWidth="1"/>
    <col min="3635" max="3635" width="12.109375" style="46" customWidth="1"/>
    <col min="3636" max="3636" width="4.5546875" style="46" customWidth="1"/>
    <col min="3637" max="3637" width="14" style="46" customWidth="1"/>
    <col min="3638" max="3638" width="12.33203125" style="46" customWidth="1"/>
    <col min="3639" max="3639" width="7.6640625" style="46" customWidth="1"/>
    <col min="3640" max="3640" width="5.44140625" style="46" customWidth="1"/>
    <col min="3641" max="3641" width="6.88671875" style="46" customWidth="1"/>
    <col min="3642" max="3642" width="5.109375" style="46" customWidth="1"/>
    <col min="3643" max="3643" width="7.6640625" style="46" customWidth="1"/>
    <col min="3644" max="3644" width="5.88671875" style="46" customWidth="1"/>
    <col min="3645" max="3645" width="7" style="46" customWidth="1"/>
    <col min="3646" max="3646" width="8.6640625" style="46" customWidth="1"/>
    <col min="3647" max="3647" width="7.44140625" style="46" customWidth="1"/>
    <col min="3648" max="3648" width="14.44140625" style="46" customWidth="1"/>
    <col min="3649" max="3649" width="14.5546875" style="46" customWidth="1"/>
    <col min="3650" max="3653" width="11.44140625" style="46"/>
    <col min="3654" max="3654" width="6.44140625" style="46" customWidth="1"/>
    <col min="3655" max="3655" width="13.6640625" style="46" customWidth="1"/>
    <col min="3656" max="3656" width="11.88671875" style="46" customWidth="1"/>
    <col min="3657" max="3657" width="7" style="46" customWidth="1"/>
    <col min="3658" max="3658" width="3.88671875" style="46" customWidth="1"/>
    <col min="3659" max="3659" width="6.5546875" style="46" customWidth="1"/>
    <col min="3660" max="3660" width="5.109375" style="46" customWidth="1"/>
    <col min="3661" max="3661" width="8.6640625" style="46" customWidth="1"/>
    <col min="3662" max="3662" width="9.109375" style="46" customWidth="1"/>
    <col min="3663" max="3663" width="11.6640625" style="46" customWidth="1"/>
    <col min="3664" max="3840" width="11.44140625" style="46"/>
    <col min="3841" max="3841" width="4.88671875" style="46" customWidth="1"/>
    <col min="3842" max="3842" width="13.5546875" style="46" customWidth="1"/>
    <col min="3843" max="3843" width="12.5546875" style="46" customWidth="1"/>
    <col min="3844" max="3844" width="6.5546875" style="46" customWidth="1"/>
    <col min="3845" max="3845" width="4.33203125" style="46" customWidth="1"/>
    <col min="3846" max="3846" width="6.33203125" style="46" customWidth="1"/>
    <col min="3847" max="3847" width="5.6640625" style="46" customWidth="1"/>
    <col min="3848" max="3848" width="8" style="46" customWidth="1"/>
    <col min="3849" max="3849" width="5.6640625" style="46" customWidth="1"/>
    <col min="3850" max="3850" width="9.109375" style="46" customWidth="1"/>
    <col min="3851" max="3851" width="8.33203125" style="46" customWidth="1"/>
    <col min="3852" max="3852" width="5.44140625" style="46" customWidth="1"/>
    <col min="3853" max="3853" width="14.6640625" style="46" customWidth="1"/>
    <col min="3854" max="3854" width="11.88671875" style="46" customWidth="1"/>
    <col min="3855" max="3855" width="6.5546875" style="46" customWidth="1"/>
    <col min="3856" max="3856" width="6.109375" style="46" customWidth="1"/>
    <col min="3857" max="3857" width="6.88671875" style="46" customWidth="1"/>
    <col min="3858" max="3858" width="5" style="46" customWidth="1"/>
    <col min="3859" max="3859" width="7.109375" style="46" customWidth="1"/>
    <col min="3860" max="3860" width="5.6640625" style="46" customWidth="1"/>
    <col min="3861" max="3861" width="7.109375" style="46" customWidth="1"/>
    <col min="3862" max="3862" width="9.109375" style="46" customWidth="1"/>
    <col min="3863" max="3863" width="6" style="46" customWidth="1"/>
    <col min="3864" max="3864" width="13.109375" style="46" customWidth="1"/>
    <col min="3865" max="3865" width="12.109375" style="46" customWidth="1"/>
    <col min="3866" max="3866" width="8.5546875" style="46" customWidth="1"/>
    <col min="3867" max="3867" width="6.44140625" style="46" customWidth="1"/>
    <col min="3868" max="3868" width="10.5546875" style="46" customWidth="1"/>
    <col min="3869" max="3869" width="6.109375" style="46" customWidth="1"/>
    <col min="3870" max="3870" width="11.88671875" style="46" customWidth="1"/>
    <col min="3871" max="3871" width="12.109375" style="46" customWidth="1"/>
    <col min="3872" max="3872" width="5.109375" style="46" customWidth="1"/>
    <col min="3873" max="3873" width="13.44140625" style="46" customWidth="1"/>
    <col min="3874" max="3874" width="11.5546875" style="46" customWidth="1"/>
    <col min="3875" max="3875" width="7.109375" style="46" customWidth="1"/>
    <col min="3876" max="3876" width="6" style="46" customWidth="1"/>
    <col min="3877" max="3877" width="9.33203125" style="46" customWidth="1"/>
    <col min="3878" max="3878" width="5.6640625" style="46" customWidth="1"/>
    <col min="3879" max="3879" width="6.5546875" style="46" customWidth="1"/>
    <col min="3880" max="3880" width="4" style="46" customWidth="1"/>
    <col min="3881" max="3881" width="7.6640625" style="46" customWidth="1"/>
    <col min="3882" max="3882" width="7.5546875" style="46" customWidth="1"/>
    <col min="3883" max="3883" width="5.109375" style="46" customWidth="1"/>
    <col min="3884" max="3884" width="13.44140625" style="46" customWidth="1"/>
    <col min="3885" max="3885" width="11.6640625" style="46" customWidth="1"/>
    <col min="3886" max="3886" width="11.44140625" style="46"/>
    <col min="3887" max="3887" width="7.44140625" style="46" customWidth="1"/>
    <col min="3888" max="3888" width="8.6640625" style="46" customWidth="1"/>
    <col min="3889" max="3889" width="6.44140625" style="46" customWidth="1"/>
    <col min="3890" max="3890" width="8.109375" style="46" customWidth="1"/>
    <col min="3891" max="3891" width="12.109375" style="46" customWidth="1"/>
    <col min="3892" max="3892" width="4.5546875" style="46" customWidth="1"/>
    <col min="3893" max="3893" width="14" style="46" customWidth="1"/>
    <col min="3894" max="3894" width="12.33203125" style="46" customWidth="1"/>
    <col min="3895" max="3895" width="7.6640625" style="46" customWidth="1"/>
    <col min="3896" max="3896" width="5.44140625" style="46" customWidth="1"/>
    <col min="3897" max="3897" width="6.88671875" style="46" customWidth="1"/>
    <col min="3898" max="3898" width="5.109375" style="46" customWidth="1"/>
    <col min="3899" max="3899" width="7.6640625" style="46" customWidth="1"/>
    <col min="3900" max="3900" width="5.88671875" style="46" customWidth="1"/>
    <col min="3901" max="3901" width="7" style="46" customWidth="1"/>
    <col min="3902" max="3902" width="8.6640625" style="46" customWidth="1"/>
    <col min="3903" max="3903" width="7.44140625" style="46" customWidth="1"/>
    <col min="3904" max="3904" width="14.44140625" style="46" customWidth="1"/>
    <col min="3905" max="3905" width="14.5546875" style="46" customWidth="1"/>
    <col min="3906" max="3909" width="11.44140625" style="46"/>
    <col min="3910" max="3910" width="6.44140625" style="46" customWidth="1"/>
    <col min="3911" max="3911" width="13.6640625" style="46" customWidth="1"/>
    <col min="3912" max="3912" width="11.88671875" style="46" customWidth="1"/>
    <col min="3913" max="3913" width="7" style="46" customWidth="1"/>
    <col min="3914" max="3914" width="3.88671875" style="46" customWidth="1"/>
    <col min="3915" max="3915" width="6.5546875" style="46" customWidth="1"/>
    <col min="3916" max="3916" width="5.109375" style="46" customWidth="1"/>
    <col min="3917" max="3917" width="8.6640625" style="46" customWidth="1"/>
    <col min="3918" max="3918" width="9.109375" style="46" customWidth="1"/>
    <col min="3919" max="3919" width="11.6640625" style="46" customWidth="1"/>
    <col min="3920" max="4096" width="11.44140625" style="46"/>
    <col min="4097" max="4097" width="4.88671875" style="46" customWidth="1"/>
    <col min="4098" max="4098" width="13.5546875" style="46" customWidth="1"/>
    <col min="4099" max="4099" width="12.5546875" style="46" customWidth="1"/>
    <col min="4100" max="4100" width="6.5546875" style="46" customWidth="1"/>
    <col min="4101" max="4101" width="4.33203125" style="46" customWidth="1"/>
    <col min="4102" max="4102" width="6.33203125" style="46" customWidth="1"/>
    <col min="4103" max="4103" width="5.6640625" style="46" customWidth="1"/>
    <col min="4104" max="4104" width="8" style="46" customWidth="1"/>
    <col min="4105" max="4105" width="5.6640625" style="46" customWidth="1"/>
    <col min="4106" max="4106" width="9.109375" style="46" customWidth="1"/>
    <col min="4107" max="4107" width="8.33203125" style="46" customWidth="1"/>
    <col min="4108" max="4108" width="5.44140625" style="46" customWidth="1"/>
    <col min="4109" max="4109" width="14.6640625" style="46" customWidth="1"/>
    <col min="4110" max="4110" width="11.88671875" style="46" customWidth="1"/>
    <col min="4111" max="4111" width="6.5546875" style="46" customWidth="1"/>
    <col min="4112" max="4112" width="6.109375" style="46" customWidth="1"/>
    <col min="4113" max="4113" width="6.88671875" style="46" customWidth="1"/>
    <col min="4114" max="4114" width="5" style="46" customWidth="1"/>
    <col min="4115" max="4115" width="7.109375" style="46" customWidth="1"/>
    <col min="4116" max="4116" width="5.6640625" style="46" customWidth="1"/>
    <col min="4117" max="4117" width="7.109375" style="46" customWidth="1"/>
    <col min="4118" max="4118" width="9.109375" style="46" customWidth="1"/>
    <col min="4119" max="4119" width="6" style="46" customWidth="1"/>
    <col min="4120" max="4120" width="13.109375" style="46" customWidth="1"/>
    <col min="4121" max="4121" width="12.109375" style="46" customWidth="1"/>
    <col min="4122" max="4122" width="8.5546875" style="46" customWidth="1"/>
    <col min="4123" max="4123" width="6.44140625" style="46" customWidth="1"/>
    <col min="4124" max="4124" width="10.5546875" style="46" customWidth="1"/>
    <col min="4125" max="4125" width="6.109375" style="46" customWidth="1"/>
    <col min="4126" max="4126" width="11.88671875" style="46" customWidth="1"/>
    <col min="4127" max="4127" width="12.109375" style="46" customWidth="1"/>
    <col min="4128" max="4128" width="5.109375" style="46" customWidth="1"/>
    <col min="4129" max="4129" width="13.44140625" style="46" customWidth="1"/>
    <col min="4130" max="4130" width="11.5546875" style="46" customWidth="1"/>
    <col min="4131" max="4131" width="7.109375" style="46" customWidth="1"/>
    <col min="4132" max="4132" width="6" style="46" customWidth="1"/>
    <col min="4133" max="4133" width="9.33203125" style="46" customWidth="1"/>
    <col min="4134" max="4134" width="5.6640625" style="46" customWidth="1"/>
    <col min="4135" max="4135" width="6.5546875" style="46" customWidth="1"/>
    <col min="4136" max="4136" width="4" style="46" customWidth="1"/>
    <col min="4137" max="4137" width="7.6640625" style="46" customWidth="1"/>
    <col min="4138" max="4138" width="7.5546875" style="46" customWidth="1"/>
    <col min="4139" max="4139" width="5.109375" style="46" customWidth="1"/>
    <col min="4140" max="4140" width="13.44140625" style="46" customWidth="1"/>
    <col min="4141" max="4141" width="11.6640625" style="46" customWidth="1"/>
    <col min="4142" max="4142" width="11.44140625" style="46"/>
    <col min="4143" max="4143" width="7.44140625" style="46" customWidth="1"/>
    <col min="4144" max="4144" width="8.6640625" style="46" customWidth="1"/>
    <col min="4145" max="4145" width="6.44140625" style="46" customWidth="1"/>
    <col min="4146" max="4146" width="8.109375" style="46" customWidth="1"/>
    <col min="4147" max="4147" width="12.109375" style="46" customWidth="1"/>
    <col min="4148" max="4148" width="4.5546875" style="46" customWidth="1"/>
    <col min="4149" max="4149" width="14" style="46" customWidth="1"/>
    <col min="4150" max="4150" width="12.33203125" style="46" customWidth="1"/>
    <col min="4151" max="4151" width="7.6640625" style="46" customWidth="1"/>
    <col min="4152" max="4152" width="5.44140625" style="46" customWidth="1"/>
    <col min="4153" max="4153" width="6.88671875" style="46" customWidth="1"/>
    <col min="4154" max="4154" width="5.109375" style="46" customWidth="1"/>
    <col min="4155" max="4155" width="7.6640625" style="46" customWidth="1"/>
    <col min="4156" max="4156" width="5.88671875" style="46" customWidth="1"/>
    <col min="4157" max="4157" width="7" style="46" customWidth="1"/>
    <col min="4158" max="4158" width="8.6640625" style="46" customWidth="1"/>
    <col min="4159" max="4159" width="7.44140625" style="46" customWidth="1"/>
    <col min="4160" max="4160" width="14.44140625" style="46" customWidth="1"/>
    <col min="4161" max="4161" width="14.5546875" style="46" customWidth="1"/>
    <col min="4162" max="4165" width="11.44140625" style="46"/>
    <col min="4166" max="4166" width="6.44140625" style="46" customWidth="1"/>
    <col min="4167" max="4167" width="13.6640625" style="46" customWidth="1"/>
    <col min="4168" max="4168" width="11.88671875" style="46" customWidth="1"/>
    <col min="4169" max="4169" width="7" style="46" customWidth="1"/>
    <col min="4170" max="4170" width="3.88671875" style="46" customWidth="1"/>
    <col min="4171" max="4171" width="6.5546875" style="46" customWidth="1"/>
    <col min="4172" max="4172" width="5.109375" style="46" customWidth="1"/>
    <col min="4173" max="4173" width="8.6640625" style="46" customWidth="1"/>
    <col min="4174" max="4174" width="9.109375" style="46" customWidth="1"/>
    <col min="4175" max="4175" width="11.6640625" style="46" customWidth="1"/>
    <col min="4176" max="4352" width="11.44140625" style="46"/>
    <col min="4353" max="4353" width="4.88671875" style="46" customWidth="1"/>
    <col min="4354" max="4354" width="13.5546875" style="46" customWidth="1"/>
    <col min="4355" max="4355" width="12.5546875" style="46" customWidth="1"/>
    <col min="4356" max="4356" width="6.5546875" style="46" customWidth="1"/>
    <col min="4357" max="4357" width="4.33203125" style="46" customWidth="1"/>
    <col min="4358" max="4358" width="6.33203125" style="46" customWidth="1"/>
    <col min="4359" max="4359" width="5.6640625" style="46" customWidth="1"/>
    <col min="4360" max="4360" width="8" style="46" customWidth="1"/>
    <col min="4361" max="4361" width="5.6640625" style="46" customWidth="1"/>
    <col min="4362" max="4362" width="9.109375" style="46" customWidth="1"/>
    <col min="4363" max="4363" width="8.33203125" style="46" customWidth="1"/>
    <col min="4364" max="4364" width="5.44140625" style="46" customWidth="1"/>
    <col min="4365" max="4365" width="14.6640625" style="46" customWidth="1"/>
    <col min="4366" max="4366" width="11.88671875" style="46" customWidth="1"/>
    <col min="4367" max="4367" width="6.5546875" style="46" customWidth="1"/>
    <col min="4368" max="4368" width="6.109375" style="46" customWidth="1"/>
    <col min="4369" max="4369" width="6.88671875" style="46" customWidth="1"/>
    <col min="4370" max="4370" width="5" style="46" customWidth="1"/>
    <col min="4371" max="4371" width="7.109375" style="46" customWidth="1"/>
    <col min="4372" max="4372" width="5.6640625" style="46" customWidth="1"/>
    <col min="4373" max="4373" width="7.109375" style="46" customWidth="1"/>
    <col min="4374" max="4374" width="9.109375" style="46" customWidth="1"/>
    <col min="4375" max="4375" width="6" style="46" customWidth="1"/>
    <col min="4376" max="4376" width="13.109375" style="46" customWidth="1"/>
    <col min="4377" max="4377" width="12.109375" style="46" customWidth="1"/>
    <col min="4378" max="4378" width="8.5546875" style="46" customWidth="1"/>
    <col min="4379" max="4379" width="6.44140625" style="46" customWidth="1"/>
    <col min="4380" max="4380" width="10.5546875" style="46" customWidth="1"/>
    <col min="4381" max="4381" width="6.109375" style="46" customWidth="1"/>
    <col min="4382" max="4382" width="11.88671875" style="46" customWidth="1"/>
    <col min="4383" max="4383" width="12.109375" style="46" customWidth="1"/>
    <col min="4384" max="4384" width="5.109375" style="46" customWidth="1"/>
    <col min="4385" max="4385" width="13.44140625" style="46" customWidth="1"/>
    <col min="4386" max="4386" width="11.5546875" style="46" customWidth="1"/>
    <col min="4387" max="4387" width="7.109375" style="46" customWidth="1"/>
    <col min="4388" max="4388" width="6" style="46" customWidth="1"/>
    <col min="4389" max="4389" width="9.33203125" style="46" customWidth="1"/>
    <col min="4390" max="4390" width="5.6640625" style="46" customWidth="1"/>
    <col min="4391" max="4391" width="6.5546875" style="46" customWidth="1"/>
    <col min="4392" max="4392" width="4" style="46" customWidth="1"/>
    <col min="4393" max="4393" width="7.6640625" style="46" customWidth="1"/>
    <col min="4394" max="4394" width="7.5546875" style="46" customWidth="1"/>
    <col min="4395" max="4395" width="5.109375" style="46" customWidth="1"/>
    <col min="4396" max="4396" width="13.44140625" style="46" customWidth="1"/>
    <col min="4397" max="4397" width="11.6640625" style="46" customWidth="1"/>
    <col min="4398" max="4398" width="11.44140625" style="46"/>
    <col min="4399" max="4399" width="7.44140625" style="46" customWidth="1"/>
    <col min="4400" max="4400" width="8.6640625" style="46" customWidth="1"/>
    <col min="4401" max="4401" width="6.44140625" style="46" customWidth="1"/>
    <col min="4402" max="4402" width="8.109375" style="46" customWidth="1"/>
    <col min="4403" max="4403" width="12.109375" style="46" customWidth="1"/>
    <col min="4404" max="4404" width="4.5546875" style="46" customWidth="1"/>
    <col min="4405" max="4405" width="14" style="46" customWidth="1"/>
    <col min="4406" max="4406" width="12.33203125" style="46" customWidth="1"/>
    <col min="4407" max="4407" width="7.6640625" style="46" customWidth="1"/>
    <col min="4408" max="4408" width="5.44140625" style="46" customWidth="1"/>
    <col min="4409" max="4409" width="6.88671875" style="46" customWidth="1"/>
    <col min="4410" max="4410" width="5.109375" style="46" customWidth="1"/>
    <col min="4411" max="4411" width="7.6640625" style="46" customWidth="1"/>
    <col min="4412" max="4412" width="5.88671875" style="46" customWidth="1"/>
    <col min="4413" max="4413" width="7" style="46" customWidth="1"/>
    <col min="4414" max="4414" width="8.6640625" style="46" customWidth="1"/>
    <col min="4415" max="4415" width="7.44140625" style="46" customWidth="1"/>
    <col min="4416" max="4416" width="14.44140625" style="46" customWidth="1"/>
    <col min="4417" max="4417" width="14.5546875" style="46" customWidth="1"/>
    <col min="4418" max="4421" width="11.44140625" style="46"/>
    <col min="4422" max="4422" width="6.44140625" style="46" customWidth="1"/>
    <col min="4423" max="4423" width="13.6640625" style="46" customWidth="1"/>
    <col min="4424" max="4424" width="11.88671875" style="46" customWidth="1"/>
    <col min="4425" max="4425" width="7" style="46" customWidth="1"/>
    <col min="4426" max="4426" width="3.88671875" style="46" customWidth="1"/>
    <col min="4427" max="4427" width="6.5546875" style="46" customWidth="1"/>
    <col min="4428" max="4428" width="5.109375" style="46" customWidth="1"/>
    <col min="4429" max="4429" width="8.6640625" style="46" customWidth="1"/>
    <col min="4430" max="4430" width="9.109375" style="46" customWidth="1"/>
    <col min="4431" max="4431" width="11.6640625" style="46" customWidth="1"/>
    <col min="4432" max="4608" width="11.44140625" style="46"/>
    <col min="4609" max="4609" width="4.88671875" style="46" customWidth="1"/>
    <col min="4610" max="4610" width="13.5546875" style="46" customWidth="1"/>
    <col min="4611" max="4611" width="12.5546875" style="46" customWidth="1"/>
    <col min="4612" max="4612" width="6.5546875" style="46" customWidth="1"/>
    <col min="4613" max="4613" width="4.33203125" style="46" customWidth="1"/>
    <col min="4614" max="4614" width="6.33203125" style="46" customWidth="1"/>
    <col min="4615" max="4615" width="5.6640625" style="46" customWidth="1"/>
    <col min="4616" max="4616" width="8" style="46" customWidth="1"/>
    <col min="4617" max="4617" width="5.6640625" style="46" customWidth="1"/>
    <col min="4618" max="4618" width="9.109375" style="46" customWidth="1"/>
    <col min="4619" max="4619" width="8.33203125" style="46" customWidth="1"/>
    <col min="4620" max="4620" width="5.44140625" style="46" customWidth="1"/>
    <col min="4621" max="4621" width="14.6640625" style="46" customWidth="1"/>
    <col min="4622" max="4622" width="11.88671875" style="46" customWidth="1"/>
    <col min="4623" max="4623" width="6.5546875" style="46" customWidth="1"/>
    <col min="4624" max="4624" width="6.109375" style="46" customWidth="1"/>
    <col min="4625" max="4625" width="6.88671875" style="46" customWidth="1"/>
    <col min="4626" max="4626" width="5" style="46" customWidth="1"/>
    <col min="4627" max="4627" width="7.109375" style="46" customWidth="1"/>
    <col min="4628" max="4628" width="5.6640625" style="46" customWidth="1"/>
    <col min="4629" max="4629" width="7.109375" style="46" customWidth="1"/>
    <col min="4630" max="4630" width="9.109375" style="46" customWidth="1"/>
    <col min="4631" max="4631" width="6" style="46" customWidth="1"/>
    <col min="4632" max="4632" width="13.109375" style="46" customWidth="1"/>
    <col min="4633" max="4633" width="12.109375" style="46" customWidth="1"/>
    <col min="4634" max="4634" width="8.5546875" style="46" customWidth="1"/>
    <col min="4635" max="4635" width="6.44140625" style="46" customWidth="1"/>
    <col min="4636" max="4636" width="10.5546875" style="46" customWidth="1"/>
    <col min="4637" max="4637" width="6.109375" style="46" customWidth="1"/>
    <col min="4638" max="4638" width="11.88671875" style="46" customWidth="1"/>
    <col min="4639" max="4639" width="12.109375" style="46" customWidth="1"/>
    <col min="4640" max="4640" width="5.109375" style="46" customWidth="1"/>
    <col min="4641" max="4641" width="13.44140625" style="46" customWidth="1"/>
    <col min="4642" max="4642" width="11.5546875" style="46" customWidth="1"/>
    <col min="4643" max="4643" width="7.109375" style="46" customWidth="1"/>
    <col min="4644" max="4644" width="6" style="46" customWidth="1"/>
    <col min="4645" max="4645" width="9.33203125" style="46" customWidth="1"/>
    <col min="4646" max="4646" width="5.6640625" style="46" customWidth="1"/>
    <col min="4647" max="4647" width="6.5546875" style="46" customWidth="1"/>
    <col min="4648" max="4648" width="4" style="46" customWidth="1"/>
    <col min="4649" max="4649" width="7.6640625" style="46" customWidth="1"/>
    <col min="4650" max="4650" width="7.5546875" style="46" customWidth="1"/>
    <col min="4651" max="4651" width="5.109375" style="46" customWidth="1"/>
    <col min="4652" max="4652" width="13.44140625" style="46" customWidth="1"/>
    <col min="4653" max="4653" width="11.6640625" style="46" customWidth="1"/>
    <col min="4654" max="4654" width="11.44140625" style="46"/>
    <col min="4655" max="4655" width="7.44140625" style="46" customWidth="1"/>
    <col min="4656" max="4656" width="8.6640625" style="46" customWidth="1"/>
    <col min="4657" max="4657" width="6.44140625" style="46" customWidth="1"/>
    <col min="4658" max="4658" width="8.109375" style="46" customWidth="1"/>
    <col min="4659" max="4659" width="12.109375" style="46" customWidth="1"/>
    <col min="4660" max="4660" width="4.5546875" style="46" customWidth="1"/>
    <col min="4661" max="4661" width="14" style="46" customWidth="1"/>
    <col min="4662" max="4662" width="12.33203125" style="46" customWidth="1"/>
    <col min="4663" max="4663" width="7.6640625" style="46" customWidth="1"/>
    <col min="4664" max="4664" width="5.44140625" style="46" customWidth="1"/>
    <col min="4665" max="4665" width="6.88671875" style="46" customWidth="1"/>
    <col min="4666" max="4666" width="5.109375" style="46" customWidth="1"/>
    <col min="4667" max="4667" width="7.6640625" style="46" customWidth="1"/>
    <col min="4668" max="4668" width="5.88671875" style="46" customWidth="1"/>
    <col min="4669" max="4669" width="7" style="46" customWidth="1"/>
    <col min="4670" max="4670" width="8.6640625" style="46" customWidth="1"/>
    <col min="4671" max="4671" width="7.44140625" style="46" customWidth="1"/>
    <col min="4672" max="4672" width="14.44140625" style="46" customWidth="1"/>
    <col min="4673" max="4673" width="14.5546875" style="46" customWidth="1"/>
    <col min="4674" max="4677" width="11.44140625" style="46"/>
    <col min="4678" max="4678" width="6.44140625" style="46" customWidth="1"/>
    <col min="4679" max="4679" width="13.6640625" style="46" customWidth="1"/>
    <col min="4680" max="4680" width="11.88671875" style="46" customWidth="1"/>
    <col min="4681" max="4681" width="7" style="46" customWidth="1"/>
    <col min="4682" max="4682" width="3.88671875" style="46" customWidth="1"/>
    <col min="4683" max="4683" width="6.5546875" style="46" customWidth="1"/>
    <col min="4684" max="4684" width="5.109375" style="46" customWidth="1"/>
    <col min="4685" max="4685" width="8.6640625" style="46" customWidth="1"/>
    <col min="4686" max="4686" width="9.109375" style="46" customWidth="1"/>
    <col min="4687" max="4687" width="11.6640625" style="46" customWidth="1"/>
    <col min="4688" max="4864" width="11.44140625" style="46"/>
    <col min="4865" max="4865" width="4.88671875" style="46" customWidth="1"/>
    <col min="4866" max="4866" width="13.5546875" style="46" customWidth="1"/>
    <col min="4867" max="4867" width="12.5546875" style="46" customWidth="1"/>
    <col min="4868" max="4868" width="6.5546875" style="46" customWidth="1"/>
    <col min="4869" max="4869" width="4.33203125" style="46" customWidth="1"/>
    <col min="4870" max="4870" width="6.33203125" style="46" customWidth="1"/>
    <col min="4871" max="4871" width="5.6640625" style="46" customWidth="1"/>
    <col min="4872" max="4872" width="8" style="46" customWidth="1"/>
    <col min="4873" max="4873" width="5.6640625" style="46" customWidth="1"/>
    <col min="4874" max="4874" width="9.109375" style="46" customWidth="1"/>
    <col min="4875" max="4875" width="8.33203125" style="46" customWidth="1"/>
    <col min="4876" max="4876" width="5.44140625" style="46" customWidth="1"/>
    <col min="4877" max="4877" width="14.6640625" style="46" customWidth="1"/>
    <col min="4878" max="4878" width="11.88671875" style="46" customWidth="1"/>
    <col min="4879" max="4879" width="6.5546875" style="46" customWidth="1"/>
    <col min="4880" max="4880" width="6.109375" style="46" customWidth="1"/>
    <col min="4881" max="4881" width="6.88671875" style="46" customWidth="1"/>
    <col min="4882" max="4882" width="5" style="46" customWidth="1"/>
    <col min="4883" max="4883" width="7.109375" style="46" customWidth="1"/>
    <col min="4884" max="4884" width="5.6640625" style="46" customWidth="1"/>
    <col min="4885" max="4885" width="7.109375" style="46" customWidth="1"/>
    <col min="4886" max="4886" width="9.109375" style="46" customWidth="1"/>
    <col min="4887" max="4887" width="6" style="46" customWidth="1"/>
    <col min="4888" max="4888" width="13.109375" style="46" customWidth="1"/>
    <col min="4889" max="4889" width="12.109375" style="46" customWidth="1"/>
    <col min="4890" max="4890" width="8.5546875" style="46" customWidth="1"/>
    <col min="4891" max="4891" width="6.44140625" style="46" customWidth="1"/>
    <col min="4892" max="4892" width="10.5546875" style="46" customWidth="1"/>
    <col min="4893" max="4893" width="6.109375" style="46" customWidth="1"/>
    <col min="4894" max="4894" width="11.88671875" style="46" customWidth="1"/>
    <col min="4895" max="4895" width="12.109375" style="46" customWidth="1"/>
    <col min="4896" max="4896" width="5.109375" style="46" customWidth="1"/>
    <col min="4897" max="4897" width="13.44140625" style="46" customWidth="1"/>
    <col min="4898" max="4898" width="11.5546875" style="46" customWidth="1"/>
    <col min="4899" max="4899" width="7.109375" style="46" customWidth="1"/>
    <col min="4900" max="4900" width="6" style="46" customWidth="1"/>
    <col min="4901" max="4901" width="9.33203125" style="46" customWidth="1"/>
    <col min="4902" max="4902" width="5.6640625" style="46" customWidth="1"/>
    <col min="4903" max="4903" width="6.5546875" style="46" customWidth="1"/>
    <col min="4904" max="4904" width="4" style="46" customWidth="1"/>
    <col min="4905" max="4905" width="7.6640625" style="46" customWidth="1"/>
    <col min="4906" max="4906" width="7.5546875" style="46" customWidth="1"/>
    <col min="4907" max="4907" width="5.109375" style="46" customWidth="1"/>
    <col min="4908" max="4908" width="13.44140625" style="46" customWidth="1"/>
    <col min="4909" max="4909" width="11.6640625" style="46" customWidth="1"/>
    <col min="4910" max="4910" width="11.44140625" style="46"/>
    <col min="4911" max="4911" width="7.44140625" style="46" customWidth="1"/>
    <col min="4912" max="4912" width="8.6640625" style="46" customWidth="1"/>
    <col min="4913" max="4913" width="6.44140625" style="46" customWidth="1"/>
    <col min="4914" max="4914" width="8.109375" style="46" customWidth="1"/>
    <col min="4915" max="4915" width="12.109375" style="46" customWidth="1"/>
    <col min="4916" max="4916" width="4.5546875" style="46" customWidth="1"/>
    <col min="4917" max="4917" width="14" style="46" customWidth="1"/>
    <col min="4918" max="4918" width="12.33203125" style="46" customWidth="1"/>
    <col min="4919" max="4919" width="7.6640625" style="46" customWidth="1"/>
    <col min="4920" max="4920" width="5.44140625" style="46" customWidth="1"/>
    <col min="4921" max="4921" width="6.88671875" style="46" customWidth="1"/>
    <col min="4922" max="4922" width="5.109375" style="46" customWidth="1"/>
    <col min="4923" max="4923" width="7.6640625" style="46" customWidth="1"/>
    <col min="4924" max="4924" width="5.88671875" style="46" customWidth="1"/>
    <col min="4925" max="4925" width="7" style="46" customWidth="1"/>
    <col min="4926" max="4926" width="8.6640625" style="46" customWidth="1"/>
    <col min="4927" max="4927" width="7.44140625" style="46" customWidth="1"/>
    <col min="4928" max="4928" width="14.44140625" style="46" customWidth="1"/>
    <col min="4929" max="4929" width="14.5546875" style="46" customWidth="1"/>
    <col min="4930" max="4933" width="11.44140625" style="46"/>
    <col min="4934" max="4934" width="6.44140625" style="46" customWidth="1"/>
    <col min="4935" max="4935" width="13.6640625" style="46" customWidth="1"/>
    <col min="4936" max="4936" width="11.88671875" style="46" customWidth="1"/>
    <col min="4937" max="4937" width="7" style="46" customWidth="1"/>
    <col min="4938" max="4938" width="3.88671875" style="46" customWidth="1"/>
    <col min="4939" max="4939" width="6.5546875" style="46" customWidth="1"/>
    <col min="4940" max="4940" width="5.109375" style="46" customWidth="1"/>
    <col min="4941" max="4941" width="8.6640625" style="46" customWidth="1"/>
    <col min="4942" max="4942" width="9.109375" style="46" customWidth="1"/>
    <col min="4943" max="4943" width="11.6640625" style="46" customWidth="1"/>
    <col min="4944" max="5120" width="11.44140625" style="46"/>
    <col min="5121" max="5121" width="4.88671875" style="46" customWidth="1"/>
    <col min="5122" max="5122" width="13.5546875" style="46" customWidth="1"/>
    <col min="5123" max="5123" width="12.5546875" style="46" customWidth="1"/>
    <col min="5124" max="5124" width="6.5546875" style="46" customWidth="1"/>
    <col min="5125" max="5125" width="4.33203125" style="46" customWidth="1"/>
    <col min="5126" max="5126" width="6.33203125" style="46" customWidth="1"/>
    <col min="5127" max="5127" width="5.6640625" style="46" customWidth="1"/>
    <col min="5128" max="5128" width="8" style="46" customWidth="1"/>
    <col min="5129" max="5129" width="5.6640625" style="46" customWidth="1"/>
    <col min="5130" max="5130" width="9.109375" style="46" customWidth="1"/>
    <col min="5131" max="5131" width="8.33203125" style="46" customWidth="1"/>
    <col min="5132" max="5132" width="5.44140625" style="46" customWidth="1"/>
    <col min="5133" max="5133" width="14.6640625" style="46" customWidth="1"/>
    <col min="5134" max="5134" width="11.88671875" style="46" customWidth="1"/>
    <col min="5135" max="5135" width="6.5546875" style="46" customWidth="1"/>
    <col min="5136" max="5136" width="6.109375" style="46" customWidth="1"/>
    <col min="5137" max="5137" width="6.88671875" style="46" customWidth="1"/>
    <col min="5138" max="5138" width="5" style="46" customWidth="1"/>
    <col min="5139" max="5139" width="7.109375" style="46" customWidth="1"/>
    <col min="5140" max="5140" width="5.6640625" style="46" customWidth="1"/>
    <col min="5141" max="5141" width="7.109375" style="46" customWidth="1"/>
    <col min="5142" max="5142" width="9.109375" style="46" customWidth="1"/>
    <col min="5143" max="5143" width="6" style="46" customWidth="1"/>
    <col min="5144" max="5144" width="13.109375" style="46" customWidth="1"/>
    <col min="5145" max="5145" width="12.109375" style="46" customWidth="1"/>
    <col min="5146" max="5146" width="8.5546875" style="46" customWidth="1"/>
    <col min="5147" max="5147" width="6.44140625" style="46" customWidth="1"/>
    <col min="5148" max="5148" width="10.5546875" style="46" customWidth="1"/>
    <col min="5149" max="5149" width="6.109375" style="46" customWidth="1"/>
    <col min="5150" max="5150" width="11.88671875" style="46" customWidth="1"/>
    <col min="5151" max="5151" width="12.109375" style="46" customWidth="1"/>
    <col min="5152" max="5152" width="5.109375" style="46" customWidth="1"/>
    <col min="5153" max="5153" width="13.44140625" style="46" customWidth="1"/>
    <col min="5154" max="5154" width="11.5546875" style="46" customWidth="1"/>
    <col min="5155" max="5155" width="7.109375" style="46" customWidth="1"/>
    <col min="5156" max="5156" width="6" style="46" customWidth="1"/>
    <col min="5157" max="5157" width="9.33203125" style="46" customWidth="1"/>
    <col min="5158" max="5158" width="5.6640625" style="46" customWidth="1"/>
    <col min="5159" max="5159" width="6.5546875" style="46" customWidth="1"/>
    <col min="5160" max="5160" width="4" style="46" customWidth="1"/>
    <col min="5161" max="5161" width="7.6640625" style="46" customWidth="1"/>
    <col min="5162" max="5162" width="7.5546875" style="46" customWidth="1"/>
    <col min="5163" max="5163" width="5.109375" style="46" customWidth="1"/>
    <col min="5164" max="5164" width="13.44140625" style="46" customWidth="1"/>
    <col min="5165" max="5165" width="11.6640625" style="46" customWidth="1"/>
    <col min="5166" max="5166" width="11.44140625" style="46"/>
    <col min="5167" max="5167" width="7.44140625" style="46" customWidth="1"/>
    <col min="5168" max="5168" width="8.6640625" style="46" customWidth="1"/>
    <col min="5169" max="5169" width="6.44140625" style="46" customWidth="1"/>
    <col min="5170" max="5170" width="8.109375" style="46" customWidth="1"/>
    <col min="5171" max="5171" width="12.109375" style="46" customWidth="1"/>
    <col min="5172" max="5172" width="4.5546875" style="46" customWidth="1"/>
    <col min="5173" max="5173" width="14" style="46" customWidth="1"/>
    <col min="5174" max="5174" width="12.33203125" style="46" customWidth="1"/>
    <col min="5175" max="5175" width="7.6640625" style="46" customWidth="1"/>
    <col min="5176" max="5176" width="5.44140625" style="46" customWidth="1"/>
    <col min="5177" max="5177" width="6.88671875" style="46" customWidth="1"/>
    <col min="5178" max="5178" width="5.109375" style="46" customWidth="1"/>
    <col min="5179" max="5179" width="7.6640625" style="46" customWidth="1"/>
    <col min="5180" max="5180" width="5.88671875" style="46" customWidth="1"/>
    <col min="5181" max="5181" width="7" style="46" customWidth="1"/>
    <col min="5182" max="5182" width="8.6640625" style="46" customWidth="1"/>
    <col min="5183" max="5183" width="7.44140625" style="46" customWidth="1"/>
    <col min="5184" max="5184" width="14.44140625" style="46" customWidth="1"/>
    <col min="5185" max="5185" width="14.5546875" style="46" customWidth="1"/>
    <col min="5186" max="5189" width="11.44140625" style="46"/>
    <col min="5190" max="5190" width="6.44140625" style="46" customWidth="1"/>
    <col min="5191" max="5191" width="13.6640625" style="46" customWidth="1"/>
    <col min="5192" max="5192" width="11.88671875" style="46" customWidth="1"/>
    <col min="5193" max="5193" width="7" style="46" customWidth="1"/>
    <col min="5194" max="5194" width="3.88671875" style="46" customWidth="1"/>
    <col min="5195" max="5195" width="6.5546875" style="46" customWidth="1"/>
    <col min="5196" max="5196" width="5.109375" style="46" customWidth="1"/>
    <col min="5197" max="5197" width="8.6640625" style="46" customWidth="1"/>
    <col min="5198" max="5198" width="9.109375" style="46" customWidth="1"/>
    <col min="5199" max="5199" width="11.6640625" style="46" customWidth="1"/>
    <col min="5200" max="5376" width="11.44140625" style="46"/>
    <col min="5377" max="5377" width="4.88671875" style="46" customWidth="1"/>
    <col min="5378" max="5378" width="13.5546875" style="46" customWidth="1"/>
    <col min="5379" max="5379" width="12.5546875" style="46" customWidth="1"/>
    <col min="5380" max="5380" width="6.5546875" style="46" customWidth="1"/>
    <col min="5381" max="5381" width="4.33203125" style="46" customWidth="1"/>
    <col min="5382" max="5382" width="6.33203125" style="46" customWidth="1"/>
    <col min="5383" max="5383" width="5.6640625" style="46" customWidth="1"/>
    <col min="5384" max="5384" width="8" style="46" customWidth="1"/>
    <col min="5385" max="5385" width="5.6640625" style="46" customWidth="1"/>
    <col min="5386" max="5386" width="9.109375" style="46" customWidth="1"/>
    <col min="5387" max="5387" width="8.33203125" style="46" customWidth="1"/>
    <col min="5388" max="5388" width="5.44140625" style="46" customWidth="1"/>
    <col min="5389" max="5389" width="14.6640625" style="46" customWidth="1"/>
    <col min="5390" max="5390" width="11.88671875" style="46" customWidth="1"/>
    <col min="5391" max="5391" width="6.5546875" style="46" customWidth="1"/>
    <col min="5392" max="5392" width="6.109375" style="46" customWidth="1"/>
    <col min="5393" max="5393" width="6.88671875" style="46" customWidth="1"/>
    <col min="5394" max="5394" width="5" style="46" customWidth="1"/>
    <col min="5395" max="5395" width="7.109375" style="46" customWidth="1"/>
    <col min="5396" max="5396" width="5.6640625" style="46" customWidth="1"/>
    <col min="5397" max="5397" width="7.109375" style="46" customWidth="1"/>
    <col min="5398" max="5398" width="9.109375" style="46" customWidth="1"/>
    <col min="5399" max="5399" width="6" style="46" customWidth="1"/>
    <col min="5400" max="5400" width="13.109375" style="46" customWidth="1"/>
    <col min="5401" max="5401" width="12.109375" style="46" customWidth="1"/>
    <col min="5402" max="5402" width="8.5546875" style="46" customWidth="1"/>
    <col min="5403" max="5403" width="6.44140625" style="46" customWidth="1"/>
    <col min="5404" max="5404" width="10.5546875" style="46" customWidth="1"/>
    <col min="5405" max="5405" width="6.109375" style="46" customWidth="1"/>
    <col min="5406" max="5406" width="11.88671875" style="46" customWidth="1"/>
    <col min="5407" max="5407" width="12.109375" style="46" customWidth="1"/>
    <col min="5408" max="5408" width="5.109375" style="46" customWidth="1"/>
    <col min="5409" max="5409" width="13.44140625" style="46" customWidth="1"/>
    <col min="5410" max="5410" width="11.5546875" style="46" customWidth="1"/>
    <col min="5411" max="5411" width="7.109375" style="46" customWidth="1"/>
    <col min="5412" max="5412" width="6" style="46" customWidth="1"/>
    <col min="5413" max="5413" width="9.33203125" style="46" customWidth="1"/>
    <col min="5414" max="5414" width="5.6640625" style="46" customWidth="1"/>
    <col min="5415" max="5415" width="6.5546875" style="46" customWidth="1"/>
    <col min="5416" max="5416" width="4" style="46" customWidth="1"/>
    <col min="5417" max="5417" width="7.6640625" style="46" customWidth="1"/>
    <col min="5418" max="5418" width="7.5546875" style="46" customWidth="1"/>
    <col min="5419" max="5419" width="5.109375" style="46" customWidth="1"/>
    <col min="5420" max="5420" width="13.44140625" style="46" customWidth="1"/>
    <col min="5421" max="5421" width="11.6640625" style="46" customWidth="1"/>
    <col min="5422" max="5422" width="11.44140625" style="46"/>
    <col min="5423" max="5423" width="7.44140625" style="46" customWidth="1"/>
    <col min="5424" max="5424" width="8.6640625" style="46" customWidth="1"/>
    <col min="5425" max="5425" width="6.44140625" style="46" customWidth="1"/>
    <col min="5426" max="5426" width="8.109375" style="46" customWidth="1"/>
    <col min="5427" max="5427" width="12.109375" style="46" customWidth="1"/>
    <col min="5428" max="5428" width="4.5546875" style="46" customWidth="1"/>
    <col min="5429" max="5429" width="14" style="46" customWidth="1"/>
    <col min="5430" max="5430" width="12.33203125" style="46" customWidth="1"/>
    <col min="5431" max="5431" width="7.6640625" style="46" customWidth="1"/>
    <col min="5432" max="5432" width="5.44140625" style="46" customWidth="1"/>
    <col min="5433" max="5433" width="6.88671875" style="46" customWidth="1"/>
    <col min="5434" max="5434" width="5.109375" style="46" customWidth="1"/>
    <col min="5435" max="5435" width="7.6640625" style="46" customWidth="1"/>
    <col min="5436" max="5436" width="5.88671875" style="46" customWidth="1"/>
    <col min="5437" max="5437" width="7" style="46" customWidth="1"/>
    <col min="5438" max="5438" width="8.6640625" style="46" customWidth="1"/>
    <col min="5439" max="5439" width="7.44140625" style="46" customWidth="1"/>
    <col min="5440" max="5440" width="14.44140625" style="46" customWidth="1"/>
    <col min="5441" max="5441" width="14.5546875" style="46" customWidth="1"/>
    <col min="5442" max="5445" width="11.44140625" style="46"/>
    <col min="5446" max="5446" width="6.44140625" style="46" customWidth="1"/>
    <col min="5447" max="5447" width="13.6640625" style="46" customWidth="1"/>
    <col min="5448" max="5448" width="11.88671875" style="46" customWidth="1"/>
    <col min="5449" max="5449" width="7" style="46" customWidth="1"/>
    <col min="5450" max="5450" width="3.88671875" style="46" customWidth="1"/>
    <col min="5451" max="5451" width="6.5546875" style="46" customWidth="1"/>
    <col min="5452" max="5452" width="5.109375" style="46" customWidth="1"/>
    <col min="5453" max="5453" width="8.6640625" style="46" customWidth="1"/>
    <col min="5454" max="5454" width="9.109375" style="46" customWidth="1"/>
    <col min="5455" max="5455" width="11.6640625" style="46" customWidth="1"/>
    <col min="5456" max="5632" width="11.44140625" style="46"/>
    <col min="5633" max="5633" width="4.88671875" style="46" customWidth="1"/>
    <col min="5634" max="5634" width="13.5546875" style="46" customWidth="1"/>
    <col min="5635" max="5635" width="12.5546875" style="46" customWidth="1"/>
    <col min="5636" max="5636" width="6.5546875" style="46" customWidth="1"/>
    <col min="5637" max="5637" width="4.33203125" style="46" customWidth="1"/>
    <col min="5638" max="5638" width="6.33203125" style="46" customWidth="1"/>
    <col min="5639" max="5639" width="5.6640625" style="46" customWidth="1"/>
    <col min="5640" max="5640" width="8" style="46" customWidth="1"/>
    <col min="5641" max="5641" width="5.6640625" style="46" customWidth="1"/>
    <col min="5642" max="5642" width="9.109375" style="46" customWidth="1"/>
    <col min="5643" max="5643" width="8.33203125" style="46" customWidth="1"/>
    <col min="5644" max="5644" width="5.44140625" style="46" customWidth="1"/>
    <col min="5645" max="5645" width="14.6640625" style="46" customWidth="1"/>
    <col min="5646" max="5646" width="11.88671875" style="46" customWidth="1"/>
    <col min="5647" max="5647" width="6.5546875" style="46" customWidth="1"/>
    <col min="5648" max="5648" width="6.109375" style="46" customWidth="1"/>
    <col min="5649" max="5649" width="6.88671875" style="46" customWidth="1"/>
    <col min="5650" max="5650" width="5" style="46" customWidth="1"/>
    <col min="5651" max="5651" width="7.109375" style="46" customWidth="1"/>
    <col min="5652" max="5652" width="5.6640625" style="46" customWidth="1"/>
    <col min="5653" max="5653" width="7.109375" style="46" customWidth="1"/>
    <col min="5654" max="5654" width="9.109375" style="46" customWidth="1"/>
    <col min="5655" max="5655" width="6" style="46" customWidth="1"/>
    <col min="5656" max="5656" width="13.109375" style="46" customWidth="1"/>
    <col min="5657" max="5657" width="12.109375" style="46" customWidth="1"/>
    <col min="5658" max="5658" width="8.5546875" style="46" customWidth="1"/>
    <col min="5659" max="5659" width="6.44140625" style="46" customWidth="1"/>
    <col min="5660" max="5660" width="10.5546875" style="46" customWidth="1"/>
    <col min="5661" max="5661" width="6.109375" style="46" customWidth="1"/>
    <col min="5662" max="5662" width="11.88671875" style="46" customWidth="1"/>
    <col min="5663" max="5663" width="12.109375" style="46" customWidth="1"/>
    <col min="5664" max="5664" width="5.109375" style="46" customWidth="1"/>
    <col min="5665" max="5665" width="13.44140625" style="46" customWidth="1"/>
    <col min="5666" max="5666" width="11.5546875" style="46" customWidth="1"/>
    <col min="5667" max="5667" width="7.109375" style="46" customWidth="1"/>
    <col min="5668" max="5668" width="6" style="46" customWidth="1"/>
    <col min="5669" max="5669" width="9.33203125" style="46" customWidth="1"/>
    <col min="5670" max="5670" width="5.6640625" style="46" customWidth="1"/>
    <col min="5671" max="5671" width="6.5546875" style="46" customWidth="1"/>
    <col min="5672" max="5672" width="4" style="46" customWidth="1"/>
    <col min="5673" max="5673" width="7.6640625" style="46" customWidth="1"/>
    <col min="5674" max="5674" width="7.5546875" style="46" customWidth="1"/>
    <col min="5675" max="5675" width="5.109375" style="46" customWidth="1"/>
    <col min="5676" max="5676" width="13.44140625" style="46" customWidth="1"/>
    <col min="5677" max="5677" width="11.6640625" style="46" customWidth="1"/>
    <col min="5678" max="5678" width="11.44140625" style="46"/>
    <col min="5679" max="5679" width="7.44140625" style="46" customWidth="1"/>
    <col min="5680" max="5680" width="8.6640625" style="46" customWidth="1"/>
    <col min="5681" max="5681" width="6.44140625" style="46" customWidth="1"/>
    <col min="5682" max="5682" width="8.109375" style="46" customWidth="1"/>
    <col min="5683" max="5683" width="12.109375" style="46" customWidth="1"/>
    <col min="5684" max="5684" width="4.5546875" style="46" customWidth="1"/>
    <col min="5685" max="5685" width="14" style="46" customWidth="1"/>
    <col min="5686" max="5686" width="12.33203125" style="46" customWidth="1"/>
    <col min="5687" max="5687" width="7.6640625" style="46" customWidth="1"/>
    <col min="5688" max="5688" width="5.44140625" style="46" customWidth="1"/>
    <col min="5689" max="5689" width="6.88671875" style="46" customWidth="1"/>
    <col min="5690" max="5690" width="5.109375" style="46" customWidth="1"/>
    <col min="5691" max="5691" width="7.6640625" style="46" customWidth="1"/>
    <col min="5692" max="5692" width="5.88671875" style="46" customWidth="1"/>
    <col min="5693" max="5693" width="7" style="46" customWidth="1"/>
    <col min="5694" max="5694" width="8.6640625" style="46" customWidth="1"/>
    <col min="5695" max="5695" width="7.44140625" style="46" customWidth="1"/>
    <col min="5696" max="5696" width="14.44140625" style="46" customWidth="1"/>
    <col min="5697" max="5697" width="14.5546875" style="46" customWidth="1"/>
    <col min="5698" max="5701" width="11.44140625" style="46"/>
    <col min="5702" max="5702" width="6.44140625" style="46" customWidth="1"/>
    <col min="5703" max="5703" width="13.6640625" style="46" customWidth="1"/>
    <col min="5704" max="5704" width="11.88671875" style="46" customWidth="1"/>
    <col min="5705" max="5705" width="7" style="46" customWidth="1"/>
    <col min="5706" max="5706" width="3.88671875" style="46" customWidth="1"/>
    <col min="5707" max="5707" width="6.5546875" style="46" customWidth="1"/>
    <col min="5708" max="5708" width="5.109375" style="46" customWidth="1"/>
    <col min="5709" max="5709" width="8.6640625" style="46" customWidth="1"/>
    <col min="5710" max="5710" width="9.109375" style="46" customWidth="1"/>
    <col min="5711" max="5711" width="11.6640625" style="46" customWidth="1"/>
    <col min="5712" max="5888" width="11.44140625" style="46"/>
    <col min="5889" max="5889" width="4.88671875" style="46" customWidth="1"/>
    <col min="5890" max="5890" width="13.5546875" style="46" customWidth="1"/>
    <col min="5891" max="5891" width="12.5546875" style="46" customWidth="1"/>
    <col min="5892" max="5892" width="6.5546875" style="46" customWidth="1"/>
    <col min="5893" max="5893" width="4.33203125" style="46" customWidth="1"/>
    <col min="5894" max="5894" width="6.33203125" style="46" customWidth="1"/>
    <col min="5895" max="5895" width="5.6640625" style="46" customWidth="1"/>
    <col min="5896" max="5896" width="8" style="46" customWidth="1"/>
    <col min="5897" max="5897" width="5.6640625" style="46" customWidth="1"/>
    <col min="5898" max="5898" width="9.109375" style="46" customWidth="1"/>
    <col min="5899" max="5899" width="8.33203125" style="46" customWidth="1"/>
    <col min="5900" max="5900" width="5.44140625" style="46" customWidth="1"/>
    <col min="5901" max="5901" width="14.6640625" style="46" customWidth="1"/>
    <col min="5902" max="5902" width="11.88671875" style="46" customWidth="1"/>
    <col min="5903" max="5903" width="6.5546875" style="46" customWidth="1"/>
    <col min="5904" max="5904" width="6.109375" style="46" customWidth="1"/>
    <col min="5905" max="5905" width="6.88671875" style="46" customWidth="1"/>
    <col min="5906" max="5906" width="5" style="46" customWidth="1"/>
    <col min="5907" max="5907" width="7.109375" style="46" customWidth="1"/>
    <col min="5908" max="5908" width="5.6640625" style="46" customWidth="1"/>
    <col min="5909" max="5909" width="7.109375" style="46" customWidth="1"/>
    <col min="5910" max="5910" width="9.109375" style="46" customWidth="1"/>
    <col min="5911" max="5911" width="6" style="46" customWidth="1"/>
    <col min="5912" max="5912" width="13.109375" style="46" customWidth="1"/>
    <col min="5913" max="5913" width="12.109375" style="46" customWidth="1"/>
    <col min="5914" max="5914" width="8.5546875" style="46" customWidth="1"/>
    <col min="5915" max="5915" width="6.44140625" style="46" customWidth="1"/>
    <col min="5916" max="5916" width="10.5546875" style="46" customWidth="1"/>
    <col min="5917" max="5917" width="6.109375" style="46" customWidth="1"/>
    <col min="5918" max="5918" width="11.88671875" style="46" customWidth="1"/>
    <col min="5919" max="5919" width="12.109375" style="46" customWidth="1"/>
    <col min="5920" max="5920" width="5.109375" style="46" customWidth="1"/>
    <col min="5921" max="5921" width="13.44140625" style="46" customWidth="1"/>
    <col min="5922" max="5922" width="11.5546875" style="46" customWidth="1"/>
    <col min="5923" max="5923" width="7.109375" style="46" customWidth="1"/>
    <col min="5924" max="5924" width="6" style="46" customWidth="1"/>
    <col min="5925" max="5925" width="9.33203125" style="46" customWidth="1"/>
    <col min="5926" max="5926" width="5.6640625" style="46" customWidth="1"/>
    <col min="5927" max="5927" width="6.5546875" style="46" customWidth="1"/>
    <col min="5928" max="5928" width="4" style="46" customWidth="1"/>
    <col min="5929" max="5929" width="7.6640625" style="46" customWidth="1"/>
    <col min="5930" max="5930" width="7.5546875" style="46" customWidth="1"/>
    <col min="5931" max="5931" width="5.109375" style="46" customWidth="1"/>
    <col min="5932" max="5932" width="13.44140625" style="46" customWidth="1"/>
    <col min="5933" max="5933" width="11.6640625" style="46" customWidth="1"/>
    <col min="5934" max="5934" width="11.44140625" style="46"/>
    <col min="5935" max="5935" width="7.44140625" style="46" customWidth="1"/>
    <col min="5936" max="5936" width="8.6640625" style="46" customWidth="1"/>
    <col min="5937" max="5937" width="6.44140625" style="46" customWidth="1"/>
    <col min="5938" max="5938" width="8.109375" style="46" customWidth="1"/>
    <col min="5939" max="5939" width="12.109375" style="46" customWidth="1"/>
    <col min="5940" max="5940" width="4.5546875" style="46" customWidth="1"/>
    <col min="5941" max="5941" width="14" style="46" customWidth="1"/>
    <col min="5942" max="5942" width="12.33203125" style="46" customWidth="1"/>
    <col min="5943" max="5943" width="7.6640625" style="46" customWidth="1"/>
    <col min="5944" max="5944" width="5.44140625" style="46" customWidth="1"/>
    <col min="5945" max="5945" width="6.88671875" style="46" customWidth="1"/>
    <col min="5946" max="5946" width="5.109375" style="46" customWidth="1"/>
    <col min="5947" max="5947" width="7.6640625" style="46" customWidth="1"/>
    <col min="5948" max="5948" width="5.88671875" style="46" customWidth="1"/>
    <col min="5949" max="5949" width="7" style="46" customWidth="1"/>
    <col min="5950" max="5950" width="8.6640625" style="46" customWidth="1"/>
    <col min="5951" max="5951" width="7.44140625" style="46" customWidth="1"/>
    <col min="5952" max="5952" width="14.44140625" style="46" customWidth="1"/>
    <col min="5953" max="5953" width="14.5546875" style="46" customWidth="1"/>
    <col min="5954" max="5957" width="11.44140625" style="46"/>
    <col min="5958" max="5958" width="6.44140625" style="46" customWidth="1"/>
    <col min="5959" max="5959" width="13.6640625" style="46" customWidth="1"/>
    <col min="5960" max="5960" width="11.88671875" style="46" customWidth="1"/>
    <col min="5961" max="5961" width="7" style="46" customWidth="1"/>
    <col min="5962" max="5962" width="3.88671875" style="46" customWidth="1"/>
    <col min="5963" max="5963" width="6.5546875" style="46" customWidth="1"/>
    <col min="5964" max="5964" width="5.109375" style="46" customWidth="1"/>
    <col min="5965" max="5965" width="8.6640625" style="46" customWidth="1"/>
    <col min="5966" max="5966" width="9.109375" style="46" customWidth="1"/>
    <col min="5967" max="5967" width="11.6640625" style="46" customWidth="1"/>
    <col min="5968" max="6144" width="11.44140625" style="46"/>
    <col min="6145" max="6145" width="4.88671875" style="46" customWidth="1"/>
    <col min="6146" max="6146" width="13.5546875" style="46" customWidth="1"/>
    <col min="6147" max="6147" width="12.5546875" style="46" customWidth="1"/>
    <col min="6148" max="6148" width="6.5546875" style="46" customWidth="1"/>
    <col min="6149" max="6149" width="4.33203125" style="46" customWidth="1"/>
    <col min="6150" max="6150" width="6.33203125" style="46" customWidth="1"/>
    <col min="6151" max="6151" width="5.6640625" style="46" customWidth="1"/>
    <col min="6152" max="6152" width="8" style="46" customWidth="1"/>
    <col min="6153" max="6153" width="5.6640625" style="46" customWidth="1"/>
    <col min="6154" max="6154" width="9.109375" style="46" customWidth="1"/>
    <col min="6155" max="6155" width="8.33203125" style="46" customWidth="1"/>
    <col min="6156" max="6156" width="5.44140625" style="46" customWidth="1"/>
    <col min="6157" max="6157" width="14.6640625" style="46" customWidth="1"/>
    <col min="6158" max="6158" width="11.88671875" style="46" customWidth="1"/>
    <col min="6159" max="6159" width="6.5546875" style="46" customWidth="1"/>
    <col min="6160" max="6160" width="6.109375" style="46" customWidth="1"/>
    <col min="6161" max="6161" width="6.88671875" style="46" customWidth="1"/>
    <col min="6162" max="6162" width="5" style="46" customWidth="1"/>
    <col min="6163" max="6163" width="7.109375" style="46" customWidth="1"/>
    <col min="6164" max="6164" width="5.6640625" style="46" customWidth="1"/>
    <col min="6165" max="6165" width="7.109375" style="46" customWidth="1"/>
    <col min="6166" max="6166" width="9.109375" style="46" customWidth="1"/>
    <col min="6167" max="6167" width="6" style="46" customWidth="1"/>
    <col min="6168" max="6168" width="13.109375" style="46" customWidth="1"/>
    <col min="6169" max="6169" width="12.109375" style="46" customWidth="1"/>
    <col min="6170" max="6170" width="8.5546875" style="46" customWidth="1"/>
    <col min="6171" max="6171" width="6.44140625" style="46" customWidth="1"/>
    <col min="6172" max="6172" width="10.5546875" style="46" customWidth="1"/>
    <col min="6173" max="6173" width="6.109375" style="46" customWidth="1"/>
    <col min="6174" max="6174" width="11.88671875" style="46" customWidth="1"/>
    <col min="6175" max="6175" width="12.109375" style="46" customWidth="1"/>
    <col min="6176" max="6176" width="5.109375" style="46" customWidth="1"/>
    <col min="6177" max="6177" width="13.44140625" style="46" customWidth="1"/>
    <col min="6178" max="6178" width="11.5546875" style="46" customWidth="1"/>
    <col min="6179" max="6179" width="7.109375" style="46" customWidth="1"/>
    <col min="6180" max="6180" width="6" style="46" customWidth="1"/>
    <col min="6181" max="6181" width="9.33203125" style="46" customWidth="1"/>
    <col min="6182" max="6182" width="5.6640625" style="46" customWidth="1"/>
    <col min="6183" max="6183" width="6.5546875" style="46" customWidth="1"/>
    <col min="6184" max="6184" width="4" style="46" customWidth="1"/>
    <col min="6185" max="6185" width="7.6640625" style="46" customWidth="1"/>
    <col min="6186" max="6186" width="7.5546875" style="46" customWidth="1"/>
    <col min="6187" max="6187" width="5.109375" style="46" customWidth="1"/>
    <col min="6188" max="6188" width="13.44140625" style="46" customWidth="1"/>
    <col min="6189" max="6189" width="11.6640625" style="46" customWidth="1"/>
    <col min="6190" max="6190" width="11.44140625" style="46"/>
    <col min="6191" max="6191" width="7.44140625" style="46" customWidth="1"/>
    <col min="6192" max="6192" width="8.6640625" style="46" customWidth="1"/>
    <col min="6193" max="6193" width="6.44140625" style="46" customWidth="1"/>
    <col min="6194" max="6194" width="8.109375" style="46" customWidth="1"/>
    <col min="6195" max="6195" width="12.109375" style="46" customWidth="1"/>
    <col min="6196" max="6196" width="4.5546875" style="46" customWidth="1"/>
    <col min="6197" max="6197" width="14" style="46" customWidth="1"/>
    <col min="6198" max="6198" width="12.33203125" style="46" customWidth="1"/>
    <col min="6199" max="6199" width="7.6640625" style="46" customWidth="1"/>
    <col min="6200" max="6200" width="5.44140625" style="46" customWidth="1"/>
    <col min="6201" max="6201" width="6.88671875" style="46" customWidth="1"/>
    <col min="6202" max="6202" width="5.109375" style="46" customWidth="1"/>
    <col min="6203" max="6203" width="7.6640625" style="46" customWidth="1"/>
    <col min="6204" max="6204" width="5.88671875" style="46" customWidth="1"/>
    <col min="6205" max="6205" width="7" style="46" customWidth="1"/>
    <col min="6206" max="6206" width="8.6640625" style="46" customWidth="1"/>
    <col min="6207" max="6207" width="7.44140625" style="46" customWidth="1"/>
    <col min="6208" max="6208" width="14.44140625" style="46" customWidth="1"/>
    <col min="6209" max="6209" width="14.5546875" style="46" customWidth="1"/>
    <col min="6210" max="6213" width="11.44140625" style="46"/>
    <col min="6214" max="6214" width="6.44140625" style="46" customWidth="1"/>
    <col min="6215" max="6215" width="13.6640625" style="46" customWidth="1"/>
    <col min="6216" max="6216" width="11.88671875" style="46" customWidth="1"/>
    <col min="6217" max="6217" width="7" style="46" customWidth="1"/>
    <col min="6218" max="6218" width="3.88671875" style="46" customWidth="1"/>
    <col min="6219" max="6219" width="6.5546875" style="46" customWidth="1"/>
    <col min="6220" max="6220" width="5.109375" style="46" customWidth="1"/>
    <col min="6221" max="6221" width="8.6640625" style="46" customWidth="1"/>
    <col min="6222" max="6222" width="9.109375" style="46" customWidth="1"/>
    <col min="6223" max="6223" width="11.6640625" style="46" customWidth="1"/>
    <col min="6224" max="6400" width="11.44140625" style="46"/>
    <col min="6401" max="6401" width="4.88671875" style="46" customWidth="1"/>
    <col min="6402" max="6402" width="13.5546875" style="46" customWidth="1"/>
    <col min="6403" max="6403" width="12.5546875" style="46" customWidth="1"/>
    <col min="6404" max="6404" width="6.5546875" style="46" customWidth="1"/>
    <col min="6405" max="6405" width="4.33203125" style="46" customWidth="1"/>
    <col min="6406" max="6406" width="6.33203125" style="46" customWidth="1"/>
    <col min="6407" max="6407" width="5.6640625" style="46" customWidth="1"/>
    <col min="6408" max="6408" width="8" style="46" customWidth="1"/>
    <col min="6409" max="6409" width="5.6640625" style="46" customWidth="1"/>
    <col min="6410" max="6410" width="9.109375" style="46" customWidth="1"/>
    <col min="6411" max="6411" width="8.33203125" style="46" customWidth="1"/>
    <col min="6412" max="6412" width="5.44140625" style="46" customWidth="1"/>
    <col min="6413" max="6413" width="14.6640625" style="46" customWidth="1"/>
    <col min="6414" max="6414" width="11.88671875" style="46" customWidth="1"/>
    <col min="6415" max="6415" width="6.5546875" style="46" customWidth="1"/>
    <col min="6416" max="6416" width="6.109375" style="46" customWidth="1"/>
    <col min="6417" max="6417" width="6.88671875" style="46" customWidth="1"/>
    <col min="6418" max="6418" width="5" style="46" customWidth="1"/>
    <col min="6419" max="6419" width="7.109375" style="46" customWidth="1"/>
    <col min="6420" max="6420" width="5.6640625" style="46" customWidth="1"/>
    <col min="6421" max="6421" width="7.109375" style="46" customWidth="1"/>
    <col min="6422" max="6422" width="9.109375" style="46" customWidth="1"/>
    <col min="6423" max="6423" width="6" style="46" customWidth="1"/>
    <col min="6424" max="6424" width="13.109375" style="46" customWidth="1"/>
    <col min="6425" max="6425" width="12.109375" style="46" customWidth="1"/>
    <col min="6426" max="6426" width="8.5546875" style="46" customWidth="1"/>
    <col min="6427" max="6427" width="6.44140625" style="46" customWidth="1"/>
    <col min="6428" max="6428" width="10.5546875" style="46" customWidth="1"/>
    <col min="6429" max="6429" width="6.109375" style="46" customWidth="1"/>
    <col min="6430" max="6430" width="11.88671875" style="46" customWidth="1"/>
    <col min="6431" max="6431" width="12.109375" style="46" customWidth="1"/>
    <col min="6432" max="6432" width="5.109375" style="46" customWidth="1"/>
    <col min="6433" max="6433" width="13.44140625" style="46" customWidth="1"/>
    <col min="6434" max="6434" width="11.5546875" style="46" customWidth="1"/>
    <col min="6435" max="6435" width="7.109375" style="46" customWidth="1"/>
    <col min="6436" max="6436" width="6" style="46" customWidth="1"/>
    <col min="6437" max="6437" width="9.33203125" style="46" customWidth="1"/>
    <col min="6438" max="6438" width="5.6640625" style="46" customWidth="1"/>
    <col min="6439" max="6439" width="6.5546875" style="46" customWidth="1"/>
    <col min="6440" max="6440" width="4" style="46" customWidth="1"/>
    <col min="6441" max="6441" width="7.6640625" style="46" customWidth="1"/>
    <col min="6442" max="6442" width="7.5546875" style="46" customWidth="1"/>
    <col min="6443" max="6443" width="5.109375" style="46" customWidth="1"/>
    <col min="6444" max="6444" width="13.44140625" style="46" customWidth="1"/>
    <col min="6445" max="6445" width="11.6640625" style="46" customWidth="1"/>
    <col min="6446" max="6446" width="11.44140625" style="46"/>
    <col min="6447" max="6447" width="7.44140625" style="46" customWidth="1"/>
    <col min="6448" max="6448" width="8.6640625" style="46" customWidth="1"/>
    <col min="6449" max="6449" width="6.44140625" style="46" customWidth="1"/>
    <col min="6450" max="6450" width="8.109375" style="46" customWidth="1"/>
    <col min="6451" max="6451" width="12.109375" style="46" customWidth="1"/>
    <col min="6452" max="6452" width="4.5546875" style="46" customWidth="1"/>
    <col min="6453" max="6453" width="14" style="46" customWidth="1"/>
    <col min="6454" max="6454" width="12.33203125" style="46" customWidth="1"/>
    <col min="6455" max="6455" width="7.6640625" style="46" customWidth="1"/>
    <col min="6456" max="6456" width="5.44140625" style="46" customWidth="1"/>
    <col min="6457" max="6457" width="6.88671875" style="46" customWidth="1"/>
    <col min="6458" max="6458" width="5.109375" style="46" customWidth="1"/>
    <col min="6459" max="6459" width="7.6640625" style="46" customWidth="1"/>
    <col min="6460" max="6460" width="5.88671875" style="46" customWidth="1"/>
    <col min="6461" max="6461" width="7" style="46" customWidth="1"/>
    <col min="6462" max="6462" width="8.6640625" style="46" customWidth="1"/>
    <col min="6463" max="6463" width="7.44140625" style="46" customWidth="1"/>
    <col min="6464" max="6464" width="14.44140625" style="46" customWidth="1"/>
    <col min="6465" max="6465" width="14.5546875" style="46" customWidth="1"/>
    <col min="6466" max="6469" width="11.44140625" style="46"/>
    <col min="6470" max="6470" width="6.44140625" style="46" customWidth="1"/>
    <col min="6471" max="6471" width="13.6640625" style="46" customWidth="1"/>
    <col min="6472" max="6472" width="11.88671875" style="46" customWidth="1"/>
    <col min="6473" max="6473" width="7" style="46" customWidth="1"/>
    <col min="6474" max="6474" width="3.88671875" style="46" customWidth="1"/>
    <col min="6475" max="6475" width="6.5546875" style="46" customWidth="1"/>
    <col min="6476" max="6476" width="5.109375" style="46" customWidth="1"/>
    <col min="6477" max="6477" width="8.6640625" style="46" customWidth="1"/>
    <col min="6478" max="6478" width="9.109375" style="46" customWidth="1"/>
    <col min="6479" max="6479" width="11.6640625" style="46" customWidth="1"/>
    <col min="6480" max="6656" width="11.44140625" style="46"/>
    <col min="6657" max="6657" width="4.88671875" style="46" customWidth="1"/>
    <col min="6658" max="6658" width="13.5546875" style="46" customWidth="1"/>
    <col min="6659" max="6659" width="12.5546875" style="46" customWidth="1"/>
    <col min="6660" max="6660" width="6.5546875" style="46" customWidth="1"/>
    <col min="6661" max="6661" width="4.33203125" style="46" customWidth="1"/>
    <col min="6662" max="6662" width="6.33203125" style="46" customWidth="1"/>
    <col min="6663" max="6663" width="5.6640625" style="46" customWidth="1"/>
    <col min="6664" max="6664" width="8" style="46" customWidth="1"/>
    <col min="6665" max="6665" width="5.6640625" style="46" customWidth="1"/>
    <col min="6666" max="6666" width="9.109375" style="46" customWidth="1"/>
    <col min="6667" max="6667" width="8.33203125" style="46" customWidth="1"/>
    <col min="6668" max="6668" width="5.44140625" style="46" customWidth="1"/>
    <col min="6669" max="6669" width="14.6640625" style="46" customWidth="1"/>
    <col min="6670" max="6670" width="11.88671875" style="46" customWidth="1"/>
    <col min="6671" max="6671" width="6.5546875" style="46" customWidth="1"/>
    <col min="6672" max="6672" width="6.109375" style="46" customWidth="1"/>
    <col min="6673" max="6673" width="6.88671875" style="46" customWidth="1"/>
    <col min="6674" max="6674" width="5" style="46" customWidth="1"/>
    <col min="6675" max="6675" width="7.109375" style="46" customWidth="1"/>
    <col min="6676" max="6676" width="5.6640625" style="46" customWidth="1"/>
    <col min="6677" max="6677" width="7.109375" style="46" customWidth="1"/>
    <col min="6678" max="6678" width="9.109375" style="46" customWidth="1"/>
    <col min="6679" max="6679" width="6" style="46" customWidth="1"/>
    <col min="6680" max="6680" width="13.109375" style="46" customWidth="1"/>
    <col min="6681" max="6681" width="12.109375" style="46" customWidth="1"/>
    <col min="6682" max="6682" width="8.5546875" style="46" customWidth="1"/>
    <col min="6683" max="6683" width="6.44140625" style="46" customWidth="1"/>
    <col min="6684" max="6684" width="10.5546875" style="46" customWidth="1"/>
    <col min="6685" max="6685" width="6.109375" style="46" customWidth="1"/>
    <col min="6686" max="6686" width="11.88671875" style="46" customWidth="1"/>
    <col min="6687" max="6687" width="12.109375" style="46" customWidth="1"/>
    <col min="6688" max="6688" width="5.109375" style="46" customWidth="1"/>
    <col min="6689" max="6689" width="13.44140625" style="46" customWidth="1"/>
    <col min="6690" max="6690" width="11.5546875" style="46" customWidth="1"/>
    <col min="6691" max="6691" width="7.109375" style="46" customWidth="1"/>
    <col min="6692" max="6692" width="6" style="46" customWidth="1"/>
    <col min="6693" max="6693" width="9.33203125" style="46" customWidth="1"/>
    <col min="6694" max="6694" width="5.6640625" style="46" customWidth="1"/>
    <col min="6695" max="6695" width="6.5546875" style="46" customWidth="1"/>
    <col min="6696" max="6696" width="4" style="46" customWidth="1"/>
    <col min="6697" max="6697" width="7.6640625" style="46" customWidth="1"/>
    <col min="6698" max="6698" width="7.5546875" style="46" customWidth="1"/>
    <col min="6699" max="6699" width="5.109375" style="46" customWidth="1"/>
    <col min="6700" max="6700" width="13.44140625" style="46" customWidth="1"/>
    <col min="6701" max="6701" width="11.6640625" style="46" customWidth="1"/>
    <col min="6702" max="6702" width="11.44140625" style="46"/>
    <col min="6703" max="6703" width="7.44140625" style="46" customWidth="1"/>
    <col min="6704" max="6704" width="8.6640625" style="46" customWidth="1"/>
    <col min="6705" max="6705" width="6.44140625" style="46" customWidth="1"/>
    <col min="6706" max="6706" width="8.109375" style="46" customWidth="1"/>
    <col min="6707" max="6707" width="12.109375" style="46" customWidth="1"/>
    <col min="6708" max="6708" width="4.5546875" style="46" customWidth="1"/>
    <col min="6709" max="6709" width="14" style="46" customWidth="1"/>
    <col min="6710" max="6710" width="12.33203125" style="46" customWidth="1"/>
    <col min="6711" max="6711" width="7.6640625" style="46" customWidth="1"/>
    <col min="6712" max="6712" width="5.44140625" style="46" customWidth="1"/>
    <col min="6713" max="6713" width="6.88671875" style="46" customWidth="1"/>
    <col min="6714" max="6714" width="5.109375" style="46" customWidth="1"/>
    <col min="6715" max="6715" width="7.6640625" style="46" customWidth="1"/>
    <col min="6716" max="6716" width="5.88671875" style="46" customWidth="1"/>
    <col min="6717" max="6717" width="7" style="46" customWidth="1"/>
    <col min="6718" max="6718" width="8.6640625" style="46" customWidth="1"/>
    <col min="6719" max="6719" width="7.44140625" style="46" customWidth="1"/>
    <col min="6720" max="6720" width="14.44140625" style="46" customWidth="1"/>
    <col min="6721" max="6721" width="14.5546875" style="46" customWidth="1"/>
    <col min="6722" max="6725" width="11.44140625" style="46"/>
    <col min="6726" max="6726" width="6.44140625" style="46" customWidth="1"/>
    <col min="6727" max="6727" width="13.6640625" style="46" customWidth="1"/>
    <col min="6728" max="6728" width="11.88671875" style="46" customWidth="1"/>
    <col min="6729" max="6729" width="7" style="46" customWidth="1"/>
    <col min="6730" max="6730" width="3.88671875" style="46" customWidth="1"/>
    <col min="6731" max="6731" width="6.5546875" style="46" customWidth="1"/>
    <col min="6732" max="6732" width="5.109375" style="46" customWidth="1"/>
    <col min="6733" max="6733" width="8.6640625" style="46" customWidth="1"/>
    <col min="6734" max="6734" width="9.109375" style="46" customWidth="1"/>
    <col min="6735" max="6735" width="11.6640625" style="46" customWidth="1"/>
    <col min="6736" max="6912" width="11.44140625" style="46"/>
    <col min="6913" max="6913" width="4.88671875" style="46" customWidth="1"/>
    <col min="6914" max="6914" width="13.5546875" style="46" customWidth="1"/>
    <col min="6915" max="6915" width="12.5546875" style="46" customWidth="1"/>
    <col min="6916" max="6916" width="6.5546875" style="46" customWidth="1"/>
    <col min="6917" max="6917" width="4.33203125" style="46" customWidth="1"/>
    <col min="6918" max="6918" width="6.33203125" style="46" customWidth="1"/>
    <col min="6919" max="6919" width="5.6640625" style="46" customWidth="1"/>
    <col min="6920" max="6920" width="8" style="46" customWidth="1"/>
    <col min="6921" max="6921" width="5.6640625" style="46" customWidth="1"/>
    <col min="6922" max="6922" width="9.109375" style="46" customWidth="1"/>
    <col min="6923" max="6923" width="8.33203125" style="46" customWidth="1"/>
    <col min="6924" max="6924" width="5.44140625" style="46" customWidth="1"/>
    <col min="6925" max="6925" width="14.6640625" style="46" customWidth="1"/>
    <col min="6926" max="6926" width="11.88671875" style="46" customWidth="1"/>
    <col min="6927" max="6927" width="6.5546875" style="46" customWidth="1"/>
    <col min="6928" max="6928" width="6.109375" style="46" customWidth="1"/>
    <col min="6929" max="6929" width="6.88671875" style="46" customWidth="1"/>
    <col min="6930" max="6930" width="5" style="46" customWidth="1"/>
    <col min="6931" max="6931" width="7.109375" style="46" customWidth="1"/>
    <col min="6932" max="6932" width="5.6640625" style="46" customWidth="1"/>
    <col min="6933" max="6933" width="7.109375" style="46" customWidth="1"/>
    <col min="6934" max="6934" width="9.109375" style="46" customWidth="1"/>
    <col min="6935" max="6935" width="6" style="46" customWidth="1"/>
    <col min="6936" max="6936" width="13.109375" style="46" customWidth="1"/>
    <col min="6937" max="6937" width="12.109375" style="46" customWidth="1"/>
    <col min="6938" max="6938" width="8.5546875" style="46" customWidth="1"/>
    <col min="6939" max="6939" width="6.44140625" style="46" customWidth="1"/>
    <col min="6940" max="6940" width="10.5546875" style="46" customWidth="1"/>
    <col min="6941" max="6941" width="6.109375" style="46" customWidth="1"/>
    <col min="6942" max="6942" width="11.88671875" style="46" customWidth="1"/>
    <col min="6943" max="6943" width="12.109375" style="46" customWidth="1"/>
    <col min="6944" max="6944" width="5.109375" style="46" customWidth="1"/>
    <col min="6945" max="6945" width="13.44140625" style="46" customWidth="1"/>
    <col min="6946" max="6946" width="11.5546875" style="46" customWidth="1"/>
    <col min="6947" max="6947" width="7.109375" style="46" customWidth="1"/>
    <col min="6948" max="6948" width="6" style="46" customWidth="1"/>
    <col min="6949" max="6949" width="9.33203125" style="46" customWidth="1"/>
    <col min="6950" max="6950" width="5.6640625" style="46" customWidth="1"/>
    <col min="6951" max="6951" width="6.5546875" style="46" customWidth="1"/>
    <col min="6952" max="6952" width="4" style="46" customWidth="1"/>
    <col min="6953" max="6953" width="7.6640625" style="46" customWidth="1"/>
    <col min="6954" max="6954" width="7.5546875" style="46" customWidth="1"/>
    <col min="6955" max="6955" width="5.109375" style="46" customWidth="1"/>
    <col min="6956" max="6956" width="13.44140625" style="46" customWidth="1"/>
    <col min="6957" max="6957" width="11.6640625" style="46" customWidth="1"/>
    <col min="6958" max="6958" width="11.44140625" style="46"/>
    <col min="6959" max="6959" width="7.44140625" style="46" customWidth="1"/>
    <col min="6960" max="6960" width="8.6640625" style="46" customWidth="1"/>
    <col min="6961" max="6961" width="6.44140625" style="46" customWidth="1"/>
    <col min="6962" max="6962" width="8.109375" style="46" customWidth="1"/>
    <col min="6963" max="6963" width="12.109375" style="46" customWidth="1"/>
    <col min="6964" max="6964" width="4.5546875" style="46" customWidth="1"/>
    <col min="6965" max="6965" width="14" style="46" customWidth="1"/>
    <col min="6966" max="6966" width="12.33203125" style="46" customWidth="1"/>
    <col min="6967" max="6967" width="7.6640625" style="46" customWidth="1"/>
    <col min="6968" max="6968" width="5.44140625" style="46" customWidth="1"/>
    <col min="6969" max="6969" width="6.88671875" style="46" customWidth="1"/>
    <col min="6970" max="6970" width="5.109375" style="46" customWidth="1"/>
    <col min="6971" max="6971" width="7.6640625" style="46" customWidth="1"/>
    <col min="6972" max="6972" width="5.88671875" style="46" customWidth="1"/>
    <col min="6973" max="6973" width="7" style="46" customWidth="1"/>
    <col min="6974" max="6974" width="8.6640625" style="46" customWidth="1"/>
    <col min="6975" max="6975" width="7.44140625" style="46" customWidth="1"/>
    <col min="6976" max="6976" width="14.44140625" style="46" customWidth="1"/>
    <col min="6977" max="6977" width="14.5546875" style="46" customWidth="1"/>
    <col min="6978" max="6981" width="11.44140625" style="46"/>
    <col min="6982" max="6982" width="6.44140625" style="46" customWidth="1"/>
    <col min="6983" max="6983" width="13.6640625" style="46" customWidth="1"/>
    <col min="6984" max="6984" width="11.88671875" style="46" customWidth="1"/>
    <col min="6985" max="6985" width="7" style="46" customWidth="1"/>
    <col min="6986" max="6986" width="3.88671875" style="46" customWidth="1"/>
    <col min="6987" max="6987" width="6.5546875" style="46" customWidth="1"/>
    <col min="6988" max="6988" width="5.109375" style="46" customWidth="1"/>
    <col min="6989" max="6989" width="8.6640625" style="46" customWidth="1"/>
    <col min="6990" max="6990" width="9.109375" style="46" customWidth="1"/>
    <col min="6991" max="6991" width="11.6640625" style="46" customWidth="1"/>
    <col min="6992" max="7168" width="11.44140625" style="46"/>
    <col min="7169" max="7169" width="4.88671875" style="46" customWidth="1"/>
    <col min="7170" max="7170" width="13.5546875" style="46" customWidth="1"/>
    <col min="7171" max="7171" width="12.5546875" style="46" customWidth="1"/>
    <col min="7172" max="7172" width="6.5546875" style="46" customWidth="1"/>
    <col min="7173" max="7173" width="4.33203125" style="46" customWidth="1"/>
    <col min="7174" max="7174" width="6.33203125" style="46" customWidth="1"/>
    <col min="7175" max="7175" width="5.6640625" style="46" customWidth="1"/>
    <col min="7176" max="7176" width="8" style="46" customWidth="1"/>
    <col min="7177" max="7177" width="5.6640625" style="46" customWidth="1"/>
    <col min="7178" max="7178" width="9.109375" style="46" customWidth="1"/>
    <col min="7179" max="7179" width="8.33203125" style="46" customWidth="1"/>
    <col min="7180" max="7180" width="5.44140625" style="46" customWidth="1"/>
    <col min="7181" max="7181" width="14.6640625" style="46" customWidth="1"/>
    <col min="7182" max="7182" width="11.88671875" style="46" customWidth="1"/>
    <col min="7183" max="7183" width="6.5546875" style="46" customWidth="1"/>
    <col min="7184" max="7184" width="6.109375" style="46" customWidth="1"/>
    <col min="7185" max="7185" width="6.88671875" style="46" customWidth="1"/>
    <col min="7186" max="7186" width="5" style="46" customWidth="1"/>
    <col min="7187" max="7187" width="7.109375" style="46" customWidth="1"/>
    <col min="7188" max="7188" width="5.6640625" style="46" customWidth="1"/>
    <col min="7189" max="7189" width="7.109375" style="46" customWidth="1"/>
    <col min="7190" max="7190" width="9.109375" style="46" customWidth="1"/>
    <col min="7191" max="7191" width="6" style="46" customWidth="1"/>
    <col min="7192" max="7192" width="13.109375" style="46" customWidth="1"/>
    <col min="7193" max="7193" width="12.109375" style="46" customWidth="1"/>
    <col min="7194" max="7194" width="8.5546875" style="46" customWidth="1"/>
    <col min="7195" max="7195" width="6.44140625" style="46" customWidth="1"/>
    <col min="7196" max="7196" width="10.5546875" style="46" customWidth="1"/>
    <col min="7197" max="7197" width="6.109375" style="46" customWidth="1"/>
    <col min="7198" max="7198" width="11.88671875" style="46" customWidth="1"/>
    <col min="7199" max="7199" width="12.109375" style="46" customWidth="1"/>
    <col min="7200" max="7200" width="5.109375" style="46" customWidth="1"/>
    <col min="7201" max="7201" width="13.44140625" style="46" customWidth="1"/>
    <col min="7202" max="7202" width="11.5546875" style="46" customWidth="1"/>
    <col min="7203" max="7203" width="7.109375" style="46" customWidth="1"/>
    <col min="7204" max="7204" width="6" style="46" customWidth="1"/>
    <col min="7205" max="7205" width="9.33203125" style="46" customWidth="1"/>
    <col min="7206" max="7206" width="5.6640625" style="46" customWidth="1"/>
    <col min="7207" max="7207" width="6.5546875" style="46" customWidth="1"/>
    <col min="7208" max="7208" width="4" style="46" customWidth="1"/>
    <col min="7209" max="7209" width="7.6640625" style="46" customWidth="1"/>
    <col min="7210" max="7210" width="7.5546875" style="46" customWidth="1"/>
    <col min="7211" max="7211" width="5.109375" style="46" customWidth="1"/>
    <col min="7212" max="7212" width="13.44140625" style="46" customWidth="1"/>
    <col min="7213" max="7213" width="11.6640625" style="46" customWidth="1"/>
    <col min="7214" max="7214" width="11.44140625" style="46"/>
    <col min="7215" max="7215" width="7.44140625" style="46" customWidth="1"/>
    <col min="7216" max="7216" width="8.6640625" style="46" customWidth="1"/>
    <col min="7217" max="7217" width="6.44140625" style="46" customWidth="1"/>
    <col min="7218" max="7218" width="8.109375" style="46" customWidth="1"/>
    <col min="7219" max="7219" width="12.109375" style="46" customWidth="1"/>
    <col min="7220" max="7220" width="4.5546875" style="46" customWidth="1"/>
    <col min="7221" max="7221" width="14" style="46" customWidth="1"/>
    <col min="7222" max="7222" width="12.33203125" style="46" customWidth="1"/>
    <col min="7223" max="7223" width="7.6640625" style="46" customWidth="1"/>
    <col min="7224" max="7224" width="5.44140625" style="46" customWidth="1"/>
    <col min="7225" max="7225" width="6.88671875" style="46" customWidth="1"/>
    <col min="7226" max="7226" width="5.109375" style="46" customWidth="1"/>
    <col min="7227" max="7227" width="7.6640625" style="46" customWidth="1"/>
    <col min="7228" max="7228" width="5.88671875" style="46" customWidth="1"/>
    <col min="7229" max="7229" width="7" style="46" customWidth="1"/>
    <col min="7230" max="7230" width="8.6640625" style="46" customWidth="1"/>
    <col min="7231" max="7231" width="7.44140625" style="46" customWidth="1"/>
    <col min="7232" max="7232" width="14.44140625" style="46" customWidth="1"/>
    <col min="7233" max="7233" width="14.5546875" style="46" customWidth="1"/>
    <col min="7234" max="7237" width="11.44140625" style="46"/>
    <col min="7238" max="7238" width="6.44140625" style="46" customWidth="1"/>
    <col min="7239" max="7239" width="13.6640625" style="46" customWidth="1"/>
    <col min="7240" max="7240" width="11.88671875" style="46" customWidth="1"/>
    <col min="7241" max="7241" width="7" style="46" customWidth="1"/>
    <col min="7242" max="7242" width="3.88671875" style="46" customWidth="1"/>
    <col min="7243" max="7243" width="6.5546875" style="46" customWidth="1"/>
    <col min="7244" max="7244" width="5.109375" style="46" customWidth="1"/>
    <col min="7245" max="7245" width="8.6640625" style="46" customWidth="1"/>
    <col min="7246" max="7246" width="9.109375" style="46" customWidth="1"/>
    <col min="7247" max="7247" width="11.6640625" style="46" customWidth="1"/>
    <col min="7248" max="7424" width="11.44140625" style="46"/>
    <col min="7425" max="7425" width="4.88671875" style="46" customWidth="1"/>
    <col min="7426" max="7426" width="13.5546875" style="46" customWidth="1"/>
    <col min="7427" max="7427" width="12.5546875" style="46" customWidth="1"/>
    <col min="7428" max="7428" width="6.5546875" style="46" customWidth="1"/>
    <col min="7429" max="7429" width="4.33203125" style="46" customWidth="1"/>
    <col min="7430" max="7430" width="6.33203125" style="46" customWidth="1"/>
    <col min="7431" max="7431" width="5.6640625" style="46" customWidth="1"/>
    <col min="7432" max="7432" width="8" style="46" customWidth="1"/>
    <col min="7433" max="7433" width="5.6640625" style="46" customWidth="1"/>
    <col min="7434" max="7434" width="9.109375" style="46" customWidth="1"/>
    <col min="7435" max="7435" width="8.33203125" style="46" customWidth="1"/>
    <col min="7436" max="7436" width="5.44140625" style="46" customWidth="1"/>
    <col min="7437" max="7437" width="14.6640625" style="46" customWidth="1"/>
    <col min="7438" max="7438" width="11.88671875" style="46" customWidth="1"/>
    <col min="7439" max="7439" width="6.5546875" style="46" customWidth="1"/>
    <col min="7440" max="7440" width="6.109375" style="46" customWidth="1"/>
    <col min="7441" max="7441" width="6.88671875" style="46" customWidth="1"/>
    <col min="7442" max="7442" width="5" style="46" customWidth="1"/>
    <col min="7443" max="7443" width="7.109375" style="46" customWidth="1"/>
    <col min="7444" max="7444" width="5.6640625" style="46" customWidth="1"/>
    <col min="7445" max="7445" width="7.109375" style="46" customWidth="1"/>
    <col min="7446" max="7446" width="9.109375" style="46" customWidth="1"/>
    <col min="7447" max="7447" width="6" style="46" customWidth="1"/>
    <col min="7448" max="7448" width="13.109375" style="46" customWidth="1"/>
    <col min="7449" max="7449" width="12.109375" style="46" customWidth="1"/>
    <col min="7450" max="7450" width="8.5546875" style="46" customWidth="1"/>
    <col min="7451" max="7451" width="6.44140625" style="46" customWidth="1"/>
    <col min="7452" max="7452" width="10.5546875" style="46" customWidth="1"/>
    <col min="7453" max="7453" width="6.109375" style="46" customWidth="1"/>
    <col min="7454" max="7454" width="11.88671875" style="46" customWidth="1"/>
    <col min="7455" max="7455" width="12.109375" style="46" customWidth="1"/>
    <col min="7456" max="7456" width="5.109375" style="46" customWidth="1"/>
    <col min="7457" max="7457" width="13.44140625" style="46" customWidth="1"/>
    <col min="7458" max="7458" width="11.5546875" style="46" customWidth="1"/>
    <col min="7459" max="7459" width="7.109375" style="46" customWidth="1"/>
    <col min="7460" max="7460" width="6" style="46" customWidth="1"/>
    <col min="7461" max="7461" width="9.33203125" style="46" customWidth="1"/>
    <col min="7462" max="7462" width="5.6640625" style="46" customWidth="1"/>
    <col min="7463" max="7463" width="6.5546875" style="46" customWidth="1"/>
    <col min="7464" max="7464" width="4" style="46" customWidth="1"/>
    <col min="7465" max="7465" width="7.6640625" style="46" customWidth="1"/>
    <col min="7466" max="7466" width="7.5546875" style="46" customWidth="1"/>
    <col min="7467" max="7467" width="5.109375" style="46" customWidth="1"/>
    <col min="7468" max="7468" width="13.44140625" style="46" customWidth="1"/>
    <col min="7469" max="7469" width="11.6640625" style="46" customWidth="1"/>
    <col min="7470" max="7470" width="11.44140625" style="46"/>
    <col min="7471" max="7471" width="7.44140625" style="46" customWidth="1"/>
    <col min="7472" max="7472" width="8.6640625" style="46" customWidth="1"/>
    <col min="7473" max="7473" width="6.44140625" style="46" customWidth="1"/>
    <col min="7474" max="7474" width="8.109375" style="46" customWidth="1"/>
    <col min="7475" max="7475" width="12.109375" style="46" customWidth="1"/>
    <col min="7476" max="7476" width="4.5546875" style="46" customWidth="1"/>
    <col min="7477" max="7477" width="14" style="46" customWidth="1"/>
    <col min="7478" max="7478" width="12.33203125" style="46" customWidth="1"/>
    <col min="7479" max="7479" width="7.6640625" style="46" customWidth="1"/>
    <col min="7480" max="7480" width="5.44140625" style="46" customWidth="1"/>
    <col min="7481" max="7481" width="6.88671875" style="46" customWidth="1"/>
    <col min="7482" max="7482" width="5.109375" style="46" customWidth="1"/>
    <col min="7483" max="7483" width="7.6640625" style="46" customWidth="1"/>
    <col min="7484" max="7484" width="5.88671875" style="46" customWidth="1"/>
    <col min="7485" max="7485" width="7" style="46" customWidth="1"/>
    <col min="7486" max="7486" width="8.6640625" style="46" customWidth="1"/>
    <col min="7487" max="7487" width="7.44140625" style="46" customWidth="1"/>
    <col min="7488" max="7488" width="14.44140625" style="46" customWidth="1"/>
    <col min="7489" max="7489" width="14.5546875" style="46" customWidth="1"/>
    <col min="7490" max="7493" width="11.44140625" style="46"/>
    <col min="7494" max="7494" width="6.44140625" style="46" customWidth="1"/>
    <col min="7495" max="7495" width="13.6640625" style="46" customWidth="1"/>
    <col min="7496" max="7496" width="11.88671875" style="46" customWidth="1"/>
    <col min="7497" max="7497" width="7" style="46" customWidth="1"/>
    <col min="7498" max="7498" width="3.88671875" style="46" customWidth="1"/>
    <col min="7499" max="7499" width="6.5546875" style="46" customWidth="1"/>
    <col min="7500" max="7500" width="5.109375" style="46" customWidth="1"/>
    <col min="7501" max="7501" width="8.6640625" style="46" customWidth="1"/>
    <col min="7502" max="7502" width="9.109375" style="46" customWidth="1"/>
    <col min="7503" max="7503" width="11.6640625" style="46" customWidth="1"/>
    <col min="7504" max="7680" width="11.44140625" style="46"/>
    <col min="7681" max="7681" width="4.88671875" style="46" customWidth="1"/>
    <col min="7682" max="7682" width="13.5546875" style="46" customWidth="1"/>
    <col min="7683" max="7683" width="12.5546875" style="46" customWidth="1"/>
    <col min="7684" max="7684" width="6.5546875" style="46" customWidth="1"/>
    <col min="7685" max="7685" width="4.33203125" style="46" customWidth="1"/>
    <col min="7686" max="7686" width="6.33203125" style="46" customWidth="1"/>
    <col min="7687" max="7687" width="5.6640625" style="46" customWidth="1"/>
    <col min="7688" max="7688" width="8" style="46" customWidth="1"/>
    <col min="7689" max="7689" width="5.6640625" style="46" customWidth="1"/>
    <col min="7690" max="7690" width="9.109375" style="46" customWidth="1"/>
    <col min="7691" max="7691" width="8.33203125" style="46" customWidth="1"/>
    <col min="7692" max="7692" width="5.44140625" style="46" customWidth="1"/>
    <col min="7693" max="7693" width="14.6640625" style="46" customWidth="1"/>
    <col min="7694" max="7694" width="11.88671875" style="46" customWidth="1"/>
    <col min="7695" max="7695" width="6.5546875" style="46" customWidth="1"/>
    <col min="7696" max="7696" width="6.109375" style="46" customWidth="1"/>
    <col min="7697" max="7697" width="6.88671875" style="46" customWidth="1"/>
    <col min="7698" max="7698" width="5" style="46" customWidth="1"/>
    <col min="7699" max="7699" width="7.109375" style="46" customWidth="1"/>
    <col min="7700" max="7700" width="5.6640625" style="46" customWidth="1"/>
    <col min="7701" max="7701" width="7.109375" style="46" customWidth="1"/>
    <col min="7702" max="7702" width="9.109375" style="46" customWidth="1"/>
    <col min="7703" max="7703" width="6" style="46" customWidth="1"/>
    <col min="7704" max="7704" width="13.109375" style="46" customWidth="1"/>
    <col min="7705" max="7705" width="12.109375" style="46" customWidth="1"/>
    <col min="7706" max="7706" width="8.5546875" style="46" customWidth="1"/>
    <col min="7707" max="7707" width="6.44140625" style="46" customWidth="1"/>
    <col min="7708" max="7708" width="10.5546875" style="46" customWidth="1"/>
    <col min="7709" max="7709" width="6.109375" style="46" customWidth="1"/>
    <col min="7710" max="7710" width="11.88671875" style="46" customWidth="1"/>
    <col min="7711" max="7711" width="12.109375" style="46" customWidth="1"/>
    <col min="7712" max="7712" width="5.109375" style="46" customWidth="1"/>
    <col min="7713" max="7713" width="13.44140625" style="46" customWidth="1"/>
    <col min="7714" max="7714" width="11.5546875" style="46" customWidth="1"/>
    <col min="7715" max="7715" width="7.109375" style="46" customWidth="1"/>
    <col min="7716" max="7716" width="6" style="46" customWidth="1"/>
    <col min="7717" max="7717" width="9.33203125" style="46" customWidth="1"/>
    <col min="7718" max="7718" width="5.6640625" style="46" customWidth="1"/>
    <col min="7719" max="7719" width="6.5546875" style="46" customWidth="1"/>
    <col min="7720" max="7720" width="4" style="46" customWidth="1"/>
    <col min="7721" max="7721" width="7.6640625" style="46" customWidth="1"/>
    <col min="7722" max="7722" width="7.5546875" style="46" customWidth="1"/>
    <col min="7723" max="7723" width="5.109375" style="46" customWidth="1"/>
    <col min="7724" max="7724" width="13.44140625" style="46" customWidth="1"/>
    <col min="7725" max="7725" width="11.6640625" style="46" customWidth="1"/>
    <col min="7726" max="7726" width="11.44140625" style="46"/>
    <col min="7727" max="7727" width="7.44140625" style="46" customWidth="1"/>
    <col min="7728" max="7728" width="8.6640625" style="46" customWidth="1"/>
    <col min="7729" max="7729" width="6.44140625" style="46" customWidth="1"/>
    <col min="7730" max="7730" width="8.109375" style="46" customWidth="1"/>
    <col min="7731" max="7731" width="12.109375" style="46" customWidth="1"/>
    <col min="7732" max="7732" width="4.5546875" style="46" customWidth="1"/>
    <col min="7733" max="7733" width="14" style="46" customWidth="1"/>
    <col min="7734" max="7734" width="12.33203125" style="46" customWidth="1"/>
    <col min="7735" max="7735" width="7.6640625" style="46" customWidth="1"/>
    <col min="7736" max="7736" width="5.44140625" style="46" customWidth="1"/>
    <col min="7737" max="7737" width="6.88671875" style="46" customWidth="1"/>
    <col min="7738" max="7738" width="5.109375" style="46" customWidth="1"/>
    <col min="7739" max="7739" width="7.6640625" style="46" customWidth="1"/>
    <col min="7740" max="7740" width="5.88671875" style="46" customWidth="1"/>
    <col min="7741" max="7741" width="7" style="46" customWidth="1"/>
    <col min="7742" max="7742" width="8.6640625" style="46" customWidth="1"/>
    <col min="7743" max="7743" width="7.44140625" style="46" customWidth="1"/>
    <col min="7744" max="7744" width="14.44140625" style="46" customWidth="1"/>
    <col min="7745" max="7745" width="14.5546875" style="46" customWidth="1"/>
    <col min="7746" max="7749" width="11.44140625" style="46"/>
    <col min="7750" max="7750" width="6.44140625" style="46" customWidth="1"/>
    <col min="7751" max="7751" width="13.6640625" style="46" customWidth="1"/>
    <col min="7752" max="7752" width="11.88671875" style="46" customWidth="1"/>
    <col min="7753" max="7753" width="7" style="46" customWidth="1"/>
    <col min="7754" max="7754" width="3.88671875" style="46" customWidth="1"/>
    <col min="7755" max="7755" width="6.5546875" style="46" customWidth="1"/>
    <col min="7756" max="7756" width="5.109375" style="46" customWidth="1"/>
    <col min="7757" max="7757" width="8.6640625" style="46" customWidth="1"/>
    <col min="7758" max="7758" width="9.109375" style="46" customWidth="1"/>
    <col min="7759" max="7759" width="11.6640625" style="46" customWidth="1"/>
    <col min="7760" max="7936" width="11.44140625" style="46"/>
    <col min="7937" max="7937" width="4.88671875" style="46" customWidth="1"/>
    <col min="7938" max="7938" width="13.5546875" style="46" customWidth="1"/>
    <col min="7939" max="7939" width="12.5546875" style="46" customWidth="1"/>
    <col min="7940" max="7940" width="6.5546875" style="46" customWidth="1"/>
    <col min="7941" max="7941" width="4.33203125" style="46" customWidth="1"/>
    <col min="7942" max="7942" width="6.33203125" style="46" customWidth="1"/>
    <col min="7943" max="7943" width="5.6640625" style="46" customWidth="1"/>
    <col min="7944" max="7944" width="8" style="46" customWidth="1"/>
    <col min="7945" max="7945" width="5.6640625" style="46" customWidth="1"/>
    <col min="7946" max="7946" width="9.109375" style="46" customWidth="1"/>
    <col min="7947" max="7947" width="8.33203125" style="46" customWidth="1"/>
    <col min="7948" max="7948" width="5.44140625" style="46" customWidth="1"/>
    <col min="7949" max="7949" width="14.6640625" style="46" customWidth="1"/>
    <col min="7950" max="7950" width="11.88671875" style="46" customWidth="1"/>
    <col min="7951" max="7951" width="6.5546875" style="46" customWidth="1"/>
    <col min="7952" max="7952" width="6.109375" style="46" customWidth="1"/>
    <col min="7953" max="7953" width="6.88671875" style="46" customWidth="1"/>
    <col min="7954" max="7954" width="5" style="46" customWidth="1"/>
    <col min="7955" max="7955" width="7.109375" style="46" customWidth="1"/>
    <col min="7956" max="7956" width="5.6640625" style="46" customWidth="1"/>
    <col min="7957" max="7957" width="7.109375" style="46" customWidth="1"/>
    <col min="7958" max="7958" width="9.109375" style="46" customWidth="1"/>
    <col min="7959" max="7959" width="6" style="46" customWidth="1"/>
    <col min="7960" max="7960" width="13.109375" style="46" customWidth="1"/>
    <col min="7961" max="7961" width="12.109375" style="46" customWidth="1"/>
    <col min="7962" max="7962" width="8.5546875" style="46" customWidth="1"/>
    <col min="7963" max="7963" width="6.44140625" style="46" customWidth="1"/>
    <col min="7964" max="7964" width="10.5546875" style="46" customWidth="1"/>
    <col min="7965" max="7965" width="6.109375" style="46" customWidth="1"/>
    <col min="7966" max="7966" width="11.88671875" style="46" customWidth="1"/>
    <col min="7967" max="7967" width="12.109375" style="46" customWidth="1"/>
    <col min="7968" max="7968" width="5.109375" style="46" customWidth="1"/>
    <col min="7969" max="7969" width="13.44140625" style="46" customWidth="1"/>
    <col min="7970" max="7970" width="11.5546875" style="46" customWidth="1"/>
    <col min="7971" max="7971" width="7.109375" style="46" customWidth="1"/>
    <col min="7972" max="7972" width="6" style="46" customWidth="1"/>
    <col min="7973" max="7973" width="9.33203125" style="46" customWidth="1"/>
    <col min="7974" max="7974" width="5.6640625" style="46" customWidth="1"/>
    <col min="7975" max="7975" width="6.5546875" style="46" customWidth="1"/>
    <col min="7976" max="7976" width="4" style="46" customWidth="1"/>
    <col min="7977" max="7977" width="7.6640625" style="46" customWidth="1"/>
    <col min="7978" max="7978" width="7.5546875" style="46" customWidth="1"/>
    <col min="7979" max="7979" width="5.109375" style="46" customWidth="1"/>
    <col min="7980" max="7980" width="13.44140625" style="46" customWidth="1"/>
    <col min="7981" max="7981" width="11.6640625" style="46" customWidth="1"/>
    <col min="7982" max="7982" width="11.44140625" style="46"/>
    <col min="7983" max="7983" width="7.44140625" style="46" customWidth="1"/>
    <col min="7984" max="7984" width="8.6640625" style="46" customWidth="1"/>
    <col min="7985" max="7985" width="6.44140625" style="46" customWidth="1"/>
    <col min="7986" max="7986" width="8.109375" style="46" customWidth="1"/>
    <col min="7987" max="7987" width="12.109375" style="46" customWidth="1"/>
    <col min="7988" max="7988" width="4.5546875" style="46" customWidth="1"/>
    <col min="7989" max="7989" width="14" style="46" customWidth="1"/>
    <col min="7990" max="7990" width="12.33203125" style="46" customWidth="1"/>
    <col min="7991" max="7991" width="7.6640625" style="46" customWidth="1"/>
    <col min="7992" max="7992" width="5.44140625" style="46" customWidth="1"/>
    <col min="7993" max="7993" width="6.88671875" style="46" customWidth="1"/>
    <col min="7994" max="7994" width="5.109375" style="46" customWidth="1"/>
    <col min="7995" max="7995" width="7.6640625" style="46" customWidth="1"/>
    <col min="7996" max="7996" width="5.88671875" style="46" customWidth="1"/>
    <col min="7997" max="7997" width="7" style="46" customWidth="1"/>
    <col min="7998" max="7998" width="8.6640625" style="46" customWidth="1"/>
    <col min="7999" max="7999" width="7.44140625" style="46" customWidth="1"/>
    <col min="8000" max="8000" width="14.44140625" style="46" customWidth="1"/>
    <col min="8001" max="8001" width="14.5546875" style="46" customWidth="1"/>
    <col min="8002" max="8005" width="11.44140625" style="46"/>
    <col min="8006" max="8006" width="6.44140625" style="46" customWidth="1"/>
    <col min="8007" max="8007" width="13.6640625" style="46" customWidth="1"/>
    <col min="8008" max="8008" width="11.88671875" style="46" customWidth="1"/>
    <col min="8009" max="8009" width="7" style="46" customWidth="1"/>
    <col min="8010" max="8010" width="3.88671875" style="46" customWidth="1"/>
    <col min="8011" max="8011" width="6.5546875" style="46" customWidth="1"/>
    <col min="8012" max="8012" width="5.109375" style="46" customWidth="1"/>
    <col min="8013" max="8013" width="8.6640625" style="46" customWidth="1"/>
    <col min="8014" max="8014" width="9.109375" style="46" customWidth="1"/>
    <col min="8015" max="8015" width="11.6640625" style="46" customWidth="1"/>
    <col min="8016" max="8192" width="11.44140625" style="46"/>
    <col min="8193" max="8193" width="4.88671875" style="46" customWidth="1"/>
    <col min="8194" max="8194" width="13.5546875" style="46" customWidth="1"/>
    <col min="8195" max="8195" width="12.5546875" style="46" customWidth="1"/>
    <col min="8196" max="8196" width="6.5546875" style="46" customWidth="1"/>
    <col min="8197" max="8197" width="4.33203125" style="46" customWidth="1"/>
    <col min="8198" max="8198" width="6.33203125" style="46" customWidth="1"/>
    <col min="8199" max="8199" width="5.6640625" style="46" customWidth="1"/>
    <col min="8200" max="8200" width="8" style="46" customWidth="1"/>
    <col min="8201" max="8201" width="5.6640625" style="46" customWidth="1"/>
    <col min="8202" max="8202" width="9.109375" style="46" customWidth="1"/>
    <col min="8203" max="8203" width="8.33203125" style="46" customWidth="1"/>
    <col min="8204" max="8204" width="5.44140625" style="46" customWidth="1"/>
    <col min="8205" max="8205" width="14.6640625" style="46" customWidth="1"/>
    <col min="8206" max="8206" width="11.88671875" style="46" customWidth="1"/>
    <col min="8207" max="8207" width="6.5546875" style="46" customWidth="1"/>
    <col min="8208" max="8208" width="6.109375" style="46" customWidth="1"/>
    <col min="8209" max="8209" width="6.88671875" style="46" customWidth="1"/>
    <col min="8210" max="8210" width="5" style="46" customWidth="1"/>
    <col min="8211" max="8211" width="7.109375" style="46" customWidth="1"/>
    <col min="8212" max="8212" width="5.6640625" style="46" customWidth="1"/>
    <col min="8213" max="8213" width="7.109375" style="46" customWidth="1"/>
    <col min="8214" max="8214" width="9.109375" style="46" customWidth="1"/>
    <col min="8215" max="8215" width="6" style="46" customWidth="1"/>
    <col min="8216" max="8216" width="13.109375" style="46" customWidth="1"/>
    <col min="8217" max="8217" width="12.109375" style="46" customWidth="1"/>
    <col min="8218" max="8218" width="8.5546875" style="46" customWidth="1"/>
    <col min="8219" max="8219" width="6.44140625" style="46" customWidth="1"/>
    <col min="8220" max="8220" width="10.5546875" style="46" customWidth="1"/>
    <col min="8221" max="8221" width="6.109375" style="46" customWidth="1"/>
    <col min="8222" max="8222" width="11.88671875" style="46" customWidth="1"/>
    <col min="8223" max="8223" width="12.109375" style="46" customWidth="1"/>
    <col min="8224" max="8224" width="5.109375" style="46" customWidth="1"/>
    <col min="8225" max="8225" width="13.44140625" style="46" customWidth="1"/>
    <col min="8226" max="8226" width="11.5546875" style="46" customWidth="1"/>
    <col min="8227" max="8227" width="7.109375" style="46" customWidth="1"/>
    <col min="8228" max="8228" width="6" style="46" customWidth="1"/>
    <col min="8229" max="8229" width="9.33203125" style="46" customWidth="1"/>
    <col min="8230" max="8230" width="5.6640625" style="46" customWidth="1"/>
    <col min="8231" max="8231" width="6.5546875" style="46" customWidth="1"/>
    <col min="8232" max="8232" width="4" style="46" customWidth="1"/>
    <col min="8233" max="8233" width="7.6640625" style="46" customWidth="1"/>
    <col min="8234" max="8234" width="7.5546875" style="46" customWidth="1"/>
    <col min="8235" max="8235" width="5.109375" style="46" customWidth="1"/>
    <col min="8236" max="8236" width="13.44140625" style="46" customWidth="1"/>
    <col min="8237" max="8237" width="11.6640625" style="46" customWidth="1"/>
    <col min="8238" max="8238" width="11.44140625" style="46"/>
    <col min="8239" max="8239" width="7.44140625" style="46" customWidth="1"/>
    <col min="8240" max="8240" width="8.6640625" style="46" customWidth="1"/>
    <col min="8241" max="8241" width="6.44140625" style="46" customWidth="1"/>
    <col min="8242" max="8242" width="8.109375" style="46" customWidth="1"/>
    <col min="8243" max="8243" width="12.109375" style="46" customWidth="1"/>
    <col min="8244" max="8244" width="4.5546875" style="46" customWidth="1"/>
    <col min="8245" max="8245" width="14" style="46" customWidth="1"/>
    <col min="8246" max="8246" width="12.33203125" style="46" customWidth="1"/>
    <col min="8247" max="8247" width="7.6640625" style="46" customWidth="1"/>
    <col min="8248" max="8248" width="5.44140625" style="46" customWidth="1"/>
    <col min="8249" max="8249" width="6.88671875" style="46" customWidth="1"/>
    <col min="8250" max="8250" width="5.109375" style="46" customWidth="1"/>
    <col min="8251" max="8251" width="7.6640625" style="46" customWidth="1"/>
    <col min="8252" max="8252" width="5.88671875" style="46" customWidth="1"/>
    <col min="8253" max="8253" width="7" style="46" customWidth="1"/>
    <col min="8254" max="8254" width="8.6640625" style="46" customWidth="1"/>
    <col min="8255" max="8255" width="7.44140625" style="46" customWidth="1"/>
    <col min="8256" max="8256" width="14.44140625" style="46" customWidth="1"/>
    <col min="8257" max="8257" width="14.5546875" style="46" customWidth="1"/>
    <col min="8258" max="8261" width="11.44140625" style="46"/>
    <col min="8262" max="8262" width="6.44140625" style="46" customWidth="1"/>
    <col min="8263" max="8263" width="13.6640625" style="46" customWidth="1"/>
    <col min="8264" max="8264" width="11.88671875" style="46" customWidth="1"/>
    <col min="8265" max="8265" width="7" style="46" customWidth="1"/>
    <col min="8266" max="8266" width="3.88671875" style="46" customWidth="1"/>
    <col min="8267" max="8267" width="6.5546875" style="46" customWidth="1"/>
    <col min="8268" max="8268" width="5.109375" style="46" customWidth="1"/>
    <col min="8269" max="8269" width="8.6640625" style="46" customWidth="1"/>
    <col min="8270" max="8270" width="9.109375" style="46" customWidth="1"/>
    <col min="8271" max="8271" width="11.6640625" style="46" customWidth="1"/>
    <col min="8272" max="8448" width="11.44140625" style="46"/>
    <col min="8449" max="8449" width="4.88671875" style="46" customWidth="1"/>
    <col min="8450" max="8450" width="13.5546875" style="46" customWidth="1"/>
    <col min="8451" max="8451" width="12.5546875" style="46" customWidth="1"/>
    <col min="8452" max="8452" width="6.5546875" style="46" customWidth="1"/>
    <col min="8453" max="8453" width="4.33203125" style="46" customWidth="1"/>
    <col min="8454" max="8454" width="6.33203125" style="46" customWidth="1"/>
    <col min="8455" max="8455" width="5.6640625" style="46" customWidth="1"/>
    <col min="8456" max="8456" width="8" style="46" customWidth="1"/>
    <col min="8457" max="8457" width="5.6640625" style="46" customWidth="1"/>
    <col min="8458" max="8458" width="9.109375" style="46" customWidth="1"/>
    <col min="8459" max="8459" width="8.33203125" style="46" customWidth="1"/>
    <col min="8460" max="8460" width="5.44140625" style="46" customWidth="1"/>
    <col min="8461" max="8461" width="14.6640625" style="46" customWidth="1"/>
    <col min="8462" max="8462" width="11.88671875" style="46" customWidth="1"/>
    <col min="8463" max="8463" width="6.5546875" style="46" customWidth="1"/>
    <col min="8464" max="8464" width="6.109375" style="46" customWidth="1"/>
    <col min="8465" max="8465" width="6.88671875" style="46" customWidth="1"/>
    <col min="8466" max="8466" width="5" style="46" customWidth="1"/>
    <col min="8467" max="8467" width="7.109375" style="46" customWidth="1"/>
    <col min="8468" max="8468" width="5.6640625" style="46" customWidth="1"/>
    <col min="8469" max="8469" width="7.109375" style="46" customWidth="1"/>
    <col min="8470" max="8470" width="9.109375" style="46" customWidth="1"/>
    <col min="8471" max="8471" width="6" style="46" customWidth="1"/>
    <col min="8472" max="8472" width="13.109375" style="46" customWidth="1"/>
    <col min="8473" max="8473" width="12.109375" style="46" customWidth="1"/>
    <col min="8474" max="8474" width="8.5546875" style="46" customWidth="1"/>
    <col min="8475" max="8475" width="6.44140625" style="46" customWidth="1"/>
    <col min="8476" max="8476" width="10.5546875" style="46" customWidth="1"/>
    <col min="8477" max="8477" width="6.109375" style="46" customWidth="1"/>
    <col min="8478" max="8478" width="11.88671875" style="46" customWidth="1"/>
    <col min="8479" max="8479" width="12.109375" style="46" customWidth="1"/>
    <col min="8480" max="8480" width="5.109375" style="46" customWidth="1"/>
    <col min="8481" max="8481" width="13.44140625" style="46" customWidth="1"/>
    <col min="8482" max="8482" width="11.5546875" style="46" customWidth="1"/>
    <col min="8483" max="8483" width="7.109375" style="46" customWidth="1"/>
    <col min="8484" max="8484" width="6" style="46" customWidth="1"/>
    <col min="8485" max="8485" width="9.33203125" style="46" customWidth="1"/>
    <col min="8486" max="8486" width="5.6640625" style="46" customWidth="1"/>
    <col min="8487" max="8487" width="6.5546875" style="46" customWidth="1"/>
    <col min="8488" max="8488" width="4" style="46" customWidth="1"/>
    <col min="8489" max="8489" width="7.6640625" style="46" customWidth="1"/>
    <col min="8490" max="8490" width="7.5546875" style="46" customWidth="1"/>
    <col min="8491" max="8491" width="5.109375" style="46" customWidth="1"/>
    <col min="8492" max="8492" width="13.44140625" style="46" customWidth="1"/>
    <col min="8493" max="8493" width="11.6640625" style="46" customWidth="1"/>
    <col min="8494" max="8494" width="11.44140625" style="46"/>
    <col min="8495" max="8495" width="7.44140625" style="46" customWidth="1"/>
    <col min="8496" max="8496" width="8.6640625" style="46" customWidth="1"/>
    <col min="8497" max="8497" width="6.44140625" style="46" customWidth="1"/>
    <col min="8498" max="8498" width="8.109375" style="46" customWidth="1"/>
    <col min="8499" max="8499" width="12.109375" style="46" customWidth="1"/>
    <col min="8500" max="8500" width="4.5546875" style="46" customWidth="1"/>
    <col min="8501" max="8501" width="14" style="46" customWidth="1"/>
    <col min="8502" max="8502" width="12.33203125" style="46" customWidth="1"/>
    <col min="8503" max="8503" width="7.6640625" style="46" customWidth="1"/>
    <col min="8504" max="8504" width="5.44140625" style="46" customWidth="1"/>
    <col min="8505" max="8505" width="6.88671875" style="46" customWidth="1"/>
    <col min="8506" max="8506" width="5.109375" style="46" customWidth="1"/>
    <col min="8507" max="8507" width="7.6640625" style="46" customWidth="1"/>
    <col min="8508" max="8508" width="5.88671875" style="46" customWidth="1"/>
    <col min="8509" max="8509" width="7" style="46" customWidth="1"/>
    <col min="8510" max="8510" width="8.6640625" style="46" customWidth="1"/>
    <col min="8511" max="8511" width="7.44140625" style="46" customWidth="1"/>
    <col min="8512" max="8512" width="14.44140625" style="46" customWidth="1"/>
    <col min="8513" max="8513" width="14.5546875" style="46" customWidth="1"/>
    <col min="8514" max="8517" width="11.44140625" style="46"/>
    <col min="8518" max="8518" width="6.44140625" style="46" customWidth="1"/>
    <col min="8519" max="8519" width="13.6640625" style="46" customWidth="1"/>
    <col min="8520" max="8520" width="11.88671875" style="46" customWidth="1"/>
    <col min="8521" max="8521" width="7" style="46" customWidth="1"/>
    <col min="8522" max="8522" width="3.88671875" style="46" customWidth="1"/>
    <col min="8523" max="8523" width="6.5546875" style="46" customWidth="1"/>
    <col min="8524" max="8524" width="5.109375" style="46" customWidth="1"/>
    <col min="8525" max="8525" width="8.6640625" style="46" customWidth="1"/>
    <col min="8526" max="8526" width="9.109375" style="46" customWidth="1"/>
    <col min="8527" max="8527" width="11.6640625" style="46" customWidth="1"/>
    <col min="8528" max="8704" width="11.44140625" style="46"/>
    <col min="8705" max="8705" width="4.88671875" style="46" customWidth="1"/>
    <col min="8706" max="8706" width="13.5546875" style="46" customWidth="1"/>
    <col min="8707" max="8707" width="12.5546875" style="46" customWidth="1"/>
    <col min="8708" max="8708" width="6.5546875" style="46" customWidth="1"/>
    <col min="8709" max="8709" width="4.33203125" style="46" customWidth="1"/>
    <col min="8710" max="8710" width="6.33203125" style="46" customWidth="1"/>
    <col min="8711" max="8711" width="5.6640625" style="46" customWidth="1"/>
    <col min="8712" max="8712" width="8" style="46" customWidth="1"/>
    <col min="8713" max="8713" width="5.6640625" style="46" customWidth="1"/>
    <col min="8714" max="8714" width="9.109375" style="46" customWidth="1"/>
    <col min="8715" max="8715" width="8.33203125" style="46" customWidth="1"/>
    <col min="8716" max="8716" width="5.44140625" style="46" customWidth="1"/>
    <col min="8717" max="8717" width="14.6640625" style="46" customWidth="1"/>
    <col min="8718" max="8718" width="11.88671875" style="46" customWidth="1"/>
    <col min="8719" max="8719" width="6.5546875" style="46" customWidth="1"/>
    <col min="8720" max="8720" width="6.109375" style="46" customWidth="1"/>
    <col min="8721" max="8721" width="6.88671875" style="46" customWidth="1"/>
    <col min="8722" max="8722" width="5" style="46" customWidth="1"/>
    <col min="8723" max="8723" width="7.109375" style="46" customWidth="1"/>
    <col min="8724" max="8724" width="5.6640625" style="46" customWidth="1"/>
    <col min="8725" max="8725" width="7.109375" style="46" customWidth="1"/>
    <col min="8726" max="8726" width="9.109375" style="46" customWidth="1"/>
    <col min="8727" max="8727" width="6" style="46" customWidth="1"/>
    <col min="8728" max="8728" width="13.109375" style="46" customWidth="1"/>
    <col min="8729" max="8729" width="12.109375" style="46" customWidth="1"/>
    <col min="8730" max="8730" width="8.5546875" style="46" customWidth="1"/>
    <col min="8731" max="8731" width="6.44140625" style="46" customWidth="1"/>
    <col min="8732" max="8732" width="10.5546875" style="46" customWidth="1"/>
    <col min="8733" max="8733" width="6.109375" style="46" customWidth="1"/>
    <col min="8734" max="8734" width="11.88671875" style="46" customWidth="1"/>
    <col min="8735" max="8735" width="12.109375" style="46" customWidth="1"/>
    <col min="8736" max="8736" width="5.109375" style="46" customWidth="1"/>
    <col min="8737" max="8737" width="13.44140625" style="46" customWidth="1"/>
    <col min="8738" max="8738" width="11.5546875" style="46" customWidth="1"/>
    <col min="8739" max="8739" width="7.109375" style="46" customWidth="1"/>
    <col min="8740" max="8740" width="6" style="46" customWidth="1"/>
    <col min="8741" max="8741" width="9.33203125" style="46" customWidth="1"/>
    <col min="8742" max="8742" width="5.6640625" style="46" customWidth="1"/>
    <col min="8743" max="8743" width="6.5546875" style="46" customWidth="1"/>
    <col min="8744" max="8744" width="4" style="46" customWidth="1"/>
    <col min="8745" max="8745" width="7.6640625" style="46" customWidth="1"/>
    <col min="8746" max="8746" width="7.5546875" style="46" customWidth="1"/>
    <col min="8747" max="8747" width="5.109375" style="46" customWidth="1"/>
    <col min="8748" max="8748" width="13.44140625" style="46" customWidth="1"/>
    <col min="8749" max="8749" width="11.6640625" style="46" customWidth="1"/>
    <col min="8750" max="8750" width="11.44140625" style="46"/>
    <col min="8751" max="8751" width="7.44140625" style="46" customWidth="1"/>
    <col min="8752" max="8752" width="8.6640625" style="46" customWidth="1"/>
    <col min="8753" max="8753" width="6.44140625" style="46" customWidth="1"/>
    <col min="8754" max="8754" width="8.109375" style="46" customWidth="1"/>
    <col min="8755" max="8755" width="12.109375" style="46" customWidth="1"/>
    <col min="8756" max="8756" width="4.5546875" style="46" customWidth="1"/>
    <col min="8757" max="8757" width="14" style="46" customWidth="1"/>
    <col min="8758" max="8758" width="12.33203125" style="46" customWidth="1"/>
    <col min="8759" max="8759" width="7.6640625" style="46" customWidth="1"/>
    <col min="8760" max="8760" width="5.44140625" style="46" customWidth="1"/>
    <col min="8761" max="8761" width="6.88671875" style="46" customWidth="1"/>
    <col min="8762" max="8762" width="5.109375" style="46" customWidth="1"/>
    <col min="8763" max="8763" width="7.6640625" style="46" customWidth="1"/>
    <col min="8764" max="8764" width="5.88671875" style="46" customWidth="1"/>
    <col min="8765" max="8765" width="7" style="46" customWidth="1"/>
    <col min="8766" max="8766" width="8.6640625" style="46" customWidth="1"/>
    <col min="8767" max="8767" width="7.44140625" style="46" customWidth="1"/>
    <col min="8768" max="8768" width="14.44140625" style="46" customWidth="1"/>
    <col min="8769" max="8769" width="14.5546875" style="46" customWidth="1"/>
    <col min="8770" max="8773" width="11.44140625" style="46"/>
    <col min="8774" max="8774" width="6.44140625" style="46" customWidth="1"/>
    <col min="8775" max="8775" width="13.6640625" style="46" customWidth="1"/>
    <col min="8776" max="8776" width="11.88671875" style="46" customWidth="1"/>
    <col min="8777" max="8777" width="7" style="46" customWidth="1"/>
    <col min="8778" max="8778" width="3.88671875" style="46" customWidth="1"/>
    <col min="8779" max="8779" width="6.5546875" style="46" customWidth="1"/>
    <col min="8780" max="8780" width="5.109375" style="46" customWidth="1"/>
    <col min="8781" max="8781" width="8.6640625" style="46" customWidth="1"/>
    <col min="8782" max="8782" width="9.109375" style="46" customWidth="1"/>
    <col min="8783" max="8783" width="11.6640625" style="46" customWidth="1"/>
    <col min="8784" max="8960" width="11.44140625" style="46"/>
    <col min="8961" max="8961" width="4.88671875" style="46" customWidth="1"/>
    <col min="8962" max="8962" width="13.5546875" style="46" customWidth="1"/>
    <col min="8963" max="8963" width="12.5546875" style="46" customWidth="1"/>
    <col min="8964" max="8964" width="6.5546875" style="46" customWidth="1"/>
    <col min="8965" max="8965" width="4.33203125" style="46" customWidth="1"/>
    <col min="8966" max="8966" width="6.33203125" style="46" customWidth="1"/>
    <col min="8967" max="8967" width="5.6640625" style="46" customWidth="1"/>
    <col min="8968" max="8968" width="8" style="46" customWidth="1"/>
    <col min="8969" max="8969" width="5.6640625" style="46" customWidth="1"/>
    <col min="8970" max="8970" width="9.109375" style="46" customWidth="1"/>
    <col min="8971" max="8971" width="8.33203125" style="46" customWidth="1"/>
    <col min="8972" max="8972" width="5.44140625" style="46" customWidth="1"/>
    <col min="8973" max="8973" width="14.6640625" style="46" customWidth="1"/>
    <col min="8974" max="8974" width="11.88671875" style="46" customWidth="1"/>
    <col min="8975" max="8975" width="6.5546875" style="46" customWidth="1"/>
    <col min="8976" max="8976" width="6.109375" style="46" customWidth="1"/>
    <col min="8977" max="8977" width="6.88671875" style="46" customWidth="1"/>
    <col min="8978" max="8978" width="5" style="46" customWidth="1"/>
    <col min="8979" max="8979" width="7.109375" style="46" customWidth="1"/>
    <col min="8980" max="8980" width="5.6640625" style="46" customWidth="1"/>
    <col min="8981" max="8981" width="7.109375" style="46" customWidth="1"/>
    <col min="8982" max="8982" width="9.109375" style="46" customWidth="1"/>
    <col min="8983" max="8983" width="6" style="46" customWidth="1"/>
    <col min="8984" max="8984" width="13.109375" style="46" customWidth="1"/>
    <col min="8985" max="8985" width="12.109375" style="46" customWidth="1"/>
    <col min="8986" max="8986" width="8.5546875" style="46" customWidth="1"/>
    <col min="8987" max="8987" width="6.44140625" style="46" customWidth="1"/>
    <col min="8988" max="8988" width="10.5546875" style="46" customWidth="1"/>
    <col min="8989" max="8989" width="6.109375" style="46" customWidth="1"/>
    <col min="8990" max="8990" width="11.88671875" style="46" customWidth="1"/>
    <col min="8991" max="8991" width="12.109375" style="46" customWidth="1"/>
    <col min="8992" max="8992" width="5.109375" style="46" customWidth="1"/>
    <col min="8993" max="8993" width="13.44140625" style="46" customWidth="1"/>
    <col min="8994" max="8994" width="11.5546875" style="46" customWidth="1"/>
    <col min="8995" max="8995" width="7.109375" style="46" customWidth="1"/>
    <col min="8996" max="8996" width="6" style="46" customWidth="1"/>
    <col min="8997" max="8997" width="9.33203125" style="46" customWidth="1"/>
    <col min="8998" max="8998" width="5.6640625" style="46" customWidth="1"/>
    <col min="8999" max="8999" width="6.5546875" style="46" customWidth="1"/>
    <col min="9000" max="9000" width="4" style="46" customWidth="1"/>
    <col min="9001" max="9001" width="7.6640625" style="46" customWidth="1"/>
    <col min="9002" max="9002" width="7.5546875" style="46" customWidth="1"/>
    <col min="9003" max="9003" width="5.109375" style="46" customWidth="1"/>
    <col min="9004" max="9004" width="13.44140625" style="46" customWidth="1"/>
    <col min="9005" max="9005" width="11.6640625" style="46" customWidth="1"/>
    <col min="9006" max="9006" width="11.44140625" style="46"/>
    <col min="9007" max="9007" width="7.44140625" style="46" customWidth="1"/>
    <col min="9008" max="9008" width="8.6640625" style="46" customWidth="1"/>
    <col min="9009" max="9009" width="6.44140625" style="46" customWidth="1"/>
    <col min="9010" max="9010" width="8.109375" style="46" customWidth="1"/>
    <col min="9011" max="9011" width="12.109375" style="46" customWidth="1"/>
    <col min="9012" max="9012" width="4.5546875" style="46" customWidth="1"/>
    <col min="9013" max="9013" width="14" style="46" customWidth="1"/>
    <col min="9014" max="9014" width="12.33203125" style="46" customWidth="1"/>
    <col min="9015" max="9015" width="7.6640625" style="46" customWidth="1"/>
    <col min="9016" max="9016" width="5.44140625" style="46" customWidth="1"/>
    <col min="9017" max="9017" width="6.88671875" style="46" customWidth="1"/>
    <col min="9018" max="9018" width="5.109375" style="46" customWidth="1"/>
    <col min="9019" max="9019" width="7.6640625" style="46" customWidth="1"/>
    <col min="9020" max="9020" width="5.88671875" style="46" customWidth="1"/>
    <col min="9021" max="9021" width="7" style="46" customWidth="1"/>
    <col min="9022" max="9022" width="8.6640625" style="46" customWidth="1"/>
    <col min="9023" max="9023" width="7.44140625" style="46" customWidth="1"/>
    <col min="9024" max="9024" width="14.44140625" style="46" customWidth="1"/>
    <col min="9025" max="9025" width="14.5546875" style="46" customWidth="1"/>
    <col min="9026" max="9029" width="11.44140625" style="46"/>
    <col min="9030" max="9030" width="6.44140625" style="46" customWidth="1"/>
    <col min="9031" max="9031" width="13.6640625" style="46" customWidth="1"/>
    <col min="9032" max="9032" width="11.88671875" style="46" customWidth="1"/>
    <col min="9033" max="9033" width="7" style="46" customWidth="1"/>
    <col min="9034" max="9034" width="3.88671875" style="46" customWidth="1"/>
    <col min="9035" max="9035" width="6.5546875" style="46" customWidth="1"/>
    <col min="9036" max="9036" width="5.109375" style="46" customWidth="1"/>
    <col min="9037" max="9037" width="8.6640625" style="46" customWidth="1"/>
    <col min="9038" max="9038" width="9.109375" style="46" customWidth="1"/>
    <col min="9039" max="9039" width="11.6640625" style="46" customWidth="1"/>
    <col min="9040" max="9216" width="11.44140625" style="46"/>
    <col min="9217" max="9217" width="4.88671875" style="46" customWidth="1"/>
    <col min="9218" max="9218" width="13.5546875" style="46" customWidth="1"/>
    <col min="9219" max="9219" width="12.5546875" style="46" customWidth="1"/>
    <col min="9220" max="9220" width="6.5546875" style="46" customWidth="1"/>
    <col min="9221" max="9221" width="4.33203125" style="46" customWidth="1"/>
    <col min="9222" max="9222" width="6.33203125" style="46" customWidth="1"/>
    <col min="9223" max="9223" width="5.6640625" style="46" customWidth="1"/>
    <col min="9224" max="9224" width="8" style="46" customWidth="1"/>
    <col min="9225" max="9225" width="5.6640625" style="46" customWidth="1"/>
    <col min="9226" max="9226" width="9.109375" style="46" customWidth="1"/>
    <col min="9227" max="9227" width="8.33203125" style="46" customWidth="1"/>
    <col min="9228" max="9228" width="5.44140625" style="46" customWidth="1"/>
    <col min="9229" max="9229" width="14.6640625" style="46" customWidth="1"/>
    <col min="9230" max="9230" width="11.88671875" style="46" customWidth="1"/>
    <col min="9231" max="9231" width="6.5546875" style="46" customWidth="1"/>
    <col min="9232" max="9232" width="6.109375" style="46" customWidth="1"/>
    <col min="9233" max="9233" width="6.88671875" style="46" customWidth="1"/>
    <col min="9234" max="9234" width="5" style="46" customWidth="1"/>
    <col min="9235" max="9235" width="7.109375" style="46" customWidth="1"/>
    <col min="9236" max="9236" width="5.6640625" style="46" customWidth="1"/>
    <col min="9237" max="9237" width="7.109375" style="46" customWidth="1"/>
    <col min="9238" max="9238" width="9.109375" style="46" customWidth="1"/>
    <col min="9239" max="9239" width="6" style="46" customWidth="1"/>
    <col min="9240" max="9240" width="13.109375" style="46" customWidth="1"/>
    <col min="9241" max="9241" width="12.109375" style="46" customWidth="1"/>
    <col min="9242" max="9242" width="8.5546875" style="46" customWidth="1"/>
    <col min="9243" max="9243" width="6.44140625" style="46" customWidth="1"/>
    <col min="9244" max="9244" width="10.5546875" style="46" customWidth="1"/>
    <col min="9245" max="9245" width="6.109375" style="46" customWidth="1"/>
    <col min="9246" max="9246" width="11.88671875" style="46" customWidth="1"/>
    <col min="9247" max="9247" width="12.109375" style="46" customWidth="1"/>
    <col min="9248" max="9248" width="5.109375" style="46" customWidth="1"/>
    <col min="9249" max="9249" width="13.44140625" style="46" customWidth="1"/>
    <col min="9250" max="9250" width="11.5546875" style="46" customWidth="1"/>
    <col min="9251" max="9251" width="7.109375" style="46" customWidth="1"/>
    <col min="9252" max="9252" width="6" style="46" customWidth="1"/>
    <col min="9253" max="9253" width="9.33203125" style="46" customWidth="1"/>
    <col min="9254" max="9254" width="5.6640625" style="46" customWidth="1"/>
    <col min="9255" max="9255" width="6.5546875" style="46" customWidth="1"/>
    <col min="9256" max="9256" width="4" style="46" customWidth="1"/>
    <col min="9257" max="9257" width="7.6640625" style="46" customWidth="1"/>
    <col min="9258" max="9258" width="7.5546875" style="46" customWidth="1"/>
    <col min="9259" max="9259" width="5.109375" style="46" customWidth="1"/>
    <col min="9260" max="9260" width="13.44140625" style="46" customWidth="1"/>
    <col min="9261" max="9261" width="11.6640625" style="46" customWidth="1"/>
    <col min="9262" max="9262" width="11.44140625" style="46"/>
    <col min="9263" max="9263" width="7.44140625" style="46" customWidth="1"/>
    <col min="9264" max="9264" width="8.6640625" style="46" customWidth="1"/>
    <col min="9265" max="9265" width="6.44140625" style="46" customWidth="1"/>
    <col min="9266" max="9266" width="8.109375" style="46" customWidth="1"/>
    <col min="9267" max="9267" width="12.109375" style="46" customWidth="1"/>
    <col min="9268" max="9268" width="4.5546875" style="46" customWidth="1"/>
    <col min="9269" max="9269" width="14" style="46" customWidth="1"/>
    <col min="9270" max="9270" width="12.33203125" style="46" customWidth="1"/>
    <col min="9271" max="9271" width="7.6640625" style="46" customWidth="1"/>
    <col min="9272" max="9272" width="5.44140625" style="46" customWidth="1"/>
    <col min="9273" max="9273" width="6.88671875" style="46" customWidth="1"/>
    <col min="9274" max="9274" width="5.109375" style="46" customWidth="1"/>
    <col min="9275" max="9275" width="7.6640625" style="46" customWidth="1"/>
    <col min="9276" max="9276" width="5.88671875" style="46" customWidth="1"/>
    <col min="9277" max="9277" width="7" style="46" customWidth="1"/>
    <col min="9278" max="9278" width="8.6640625" style="46" customWidth="1"/>
    <col min="9279" max="9279" width="7.44140625" style="46" customWidth="1"/>
    <col min="9280" max="9280" width="14.44140625" style="46" customWidth="1"/>
    <col min="9281" max="9281" width="14.5546875" style="46" customWidth="1"/>
    <col min="9282" max="9285" width="11.44140625" style="46"/>
    <col min="9286" max="9286" width="6.44140625" style="46" customWidth="1"/>
    <col min="9287" max="9287" width="13.6640625" style="46" customWidth="1"/>
    <col min="9288" max="9288" width="11.88671875" style="46" customWidth="1"/>
    <col min="9289" max="9289" width="7" style="46" customWidth="1"/>
    <col min="9290" max="9290" width="3.88671875" style="46" customWidth="1"/>
    <col min="9291" max="9291" width="6.5546875" style="46" customWidth="1"/>
    <col min="9292" max="9292" width="5.109375" style="46" customWidth="1"/>
    <col min="9293" max="9293" width="8.6640625" style="46" customWidth="1"/>
    <col min="9294" max="9294" width="9.109375" style="46" customWidth="1"/>
    <col min="9295" max="9295" width="11.6640625" style="46" customWidth="1"/>
    <col min="9296" max="9472" width="11.44140625" style="46"/>
    <col min="9473" max="9473" width="4.88671875" style="46" customWidth="1"/>
    <col min="9474" max="9474" width="13.5546875" style="46" customWidth="1"/>
    <col min="9475" max="9475" width="12.5546875" style="46" customWidth="1"/>
    <col min="9476" max="9476" width="6.5546875" style="46" customWidth="1"/>
    <col min="9477" max="9477" width="4.33203125" style="46" customWidth="1"/>
    <col min="9478" max="9478" width="6.33203125" style="46" customWidth="1"/>
    <col min="9479" max="9479" width="5.6640625" style="46" customWidth="1"/>
    <col min="9480" max="9480" width="8" style="46" customWidth="1"/>
    <col min="9481" max="9481" width="5.6640625" style="46" customWidth="1"/>
    <col min="9482" max="9482" width="9.109375" style="46" customWidth="1"/>
    <col min="9483" max="9483" width="8.33203125" style="46" customWidth="1"/>
    <col min="9484" max="9484" width="5.44140625" style="46" customWidth="1"/>
    <col min="9485" max="9485" width="14.6640625" style="46" customWidth="1"/>
    <col min="9486" max="9486" width="11.88671875" style="46" customWidth="1"/>
    <col min="9487" max="9487" width="6.5546875" style="46" customWidth="1"/>
    <col min="9488" max="9488" width="6.109375" style="46" customWidth="1"/>
    <col min="9489" max="9489" width="6.88671875" style="46" customWidth="1"/>
    <col min="9490" max="9490" width="5" style="46" customWidth="1"/>
    <col min="9491" max="9491" width="7.109375" style="46" customWidth="1"/>
    <col min="9492" max="9492" width="5.6640625" style="46" customWidth="1"/>
    <col min="9493" max="9493" width="7.109375" style="46" customWidth="1"/>
    <col min="9494" max="9494" width="9.109375" style="46" customWidth="1"/>
    <col min="9495" max="9495" width="6" style="46" customWidth="1"/>
    <col min="9496" max="9496" width="13.109375" style="46" customWidth="1"/>
    <col min="9497" max="9497" width="12.109375" style="46" customWidth="1"/>
    <col min="9498" max="9498" width="8.5546875" style="46" customWidth="1"/>
    <col min="9499" max="9499" width="6.44140625" style="46" customWidth="1"/>
    <col min="9500" max="9500" width="10.5546875" style="46" customWidth="1"/>
    <col min="9501" max="9501" width="6.109375" style="46" customWidth="1"/>
    <col min="9502" max="9502" width="11.88671875" style="46" customWidth="1"/>
    <col min="9503" max="9503" width="12.109375" style="46" customWidth="1"/>
    <col min="9504" max="9504" width="5.109375" style="46" customWidth="1"/>
    <col min="9505" max="9505" width="13.44140625" style="46" customWidth="1"/>
    <col min="9506" max="9506" width="11.5546875" style="46" customWidth="1"/>
    <col min="9507" max="9507" width="7.109375" style="46" customWidth="1"/>
    <col min="9508" max="9508" width="6" style="46" customWidth="1"/>
    <col min="9509" max="9509" width="9.33203125" style="46" customWidth="1"/>
    <col min="9510" max="9510" width="5.6640625" style="46" customWidth="1"/>
    <col min="9511" max="9511" width="6.5546875" style="46" customWidth="1"/>
    <col min="9512" max="9512" width="4" style="46" customWidth="1"/>
    <col min="9513" max="9513" width="7.6640625" style="46" customWidth="1"/>
    <col min="9514" max="9514" width="7.5546875" style="46" customWidth="1"/>
    <col min="9515" max="9515" width="5.109375" style="46" customWidth="1"/>
    <col min="9516" max="9516" width="13.44140625" style="46" customWidth="1"/>
    <col min="9517" max="9517" width="11.6640625" style="46" customWidth="1"/>
    <col min="9518" max="9518" width="11.44140625" style="46"/>
    <col min="9519" max="9519" width="7.44140625" style="46" customWidth="1"/>
    <col min="9520" max="9520" width="8.6640625" style="46" customWidth="1"/>
    <col min="9521" max="9521" width="6.44140625" style="46" customWidth="1"/>
    <col min="9522" max="9522" width="8.109375" style="46" customWidth="1"/>
    <col min="9523" max="9523" width="12.109375" style="46" customWidth="1"/>
    <col min="9524" max="9524" width="4.5546875" style="46" customWidth="1"/>
    <col min="9525" max="9525" width="14" style="46" customWidth="1"/>
    <col min="9526" max="9526" width="12.33203125" style="46" customWidth="1"/>
    <col min="9527" max="9527" width="7.6640625" style="46" customWidth="1"/>
    <col min="9528" max="9528" width="5.44140625" style="46" customWidth="1"/>
    <col min="9529" max="9529" width="6.88671875" style="46" customWidth="1"/>
    <col min="9530" max="9530" width="5.109375" style="46" customWidth="1"/>
    <col min="9531" max="9531" width="7.6640625" style="46" customWidth="1"/>
    <col min="9532" max="9532" width="5.88671875" style="46" customWidth="1"/>
    <col min="9533" max="9533" width="7" style="46" customWidth="1"/>
    <col min="9534" max="9534" width="8.6640625" style="46" customWidth="1"/>
    <col min="9535" max="9535" width="7.44140625" style="46" customWidth="1"/>
    <col min="9536" max="9536" width="14.44140625" style="46" customWidth="1"/>
    <col min="9537" max="9537" width="14.5546875" style="46" customWidth="1"/>
    <col min="9538" max="9541" width="11.44140625" style="46"/>
    <col min="9542" max="9542" width="6.44140625" style="46" customWidth="1"/>
    <col min="9543" max="9543" width="13.6640625" style="46" customWidth="1"/>
    <col min="9544" max="9544" width="11.88671875" style="46" customWidth="1"/>
    <col min="9545" max="9545" width="7" style="46" customWidth="1"/>
    <col min="9546" max="9546" width="3.88671875" style="46" customWidth="1"/>
    <col min="9547" max="9547" width="6.5546875" style="46" customWidth="1"/>
    <col min="9548" max="9548" width="5.109375" style="46" customWidth="1"/>
    <col min="9549" max="9549" width="8.6640625" style="46" customWidth="1"/>
    <col min="9550" max="9550" width="9.109375" style="46" customWidth="1"/>
    <col min="9551" max="9551" width="11.6640625" style="46" customWidth="1"/>
    <col min="9552" max="9728" width="11.44140625" style="46"/>
    <col min="9729" max="9729" width="4.88671875" style="46" customWidth="1"/>
    <col min="9730" max="9730" width="13.5546875" style="46" customWidth="1"/>
    <col min="9731" max="9731" width="12.5546875" style="46" customWidth="1"/>
    <col min="9732" max="9732" width="6.5546875" style="46" customWidth="1"/>
    <col min="9733" max="9733" width="4.33203125" style="46" customWidth="1"/>
    <col min="9734" max="9734" width="6.33203125" style="46" customWidth="1"/>
    <col min="9735" max="9735" width="5.6640625" style="46" customWidth="1"/>
    <col min="9736" max="9736" width="8" style="46" customWidth="1"/>
    <col min="9737" max="9737" width="5.6640625" style="46" customWidth="1"/>
    <col min="9738" max="9738" width="9.109375" style="46" customWidth="1"/>
    <col min="9739" max="9739" width="8.33203125" style="46" customWidth="1"/>
    <col min="9740" max="9740" width="5.44140625" style="46" customWidth="1"/>
    <col min="9741" max="9741" width="14.6640625" style="46" customWidth="1"/>
    <col min="9742" max="9742" width="11.88671875" style="46" customWidth="1"/>
    <col min="9743" max="9743" width="6.5546875" style="46" customWidth="1"/>
    <col min="9744" max="9744" width="6.109375" style="46" customWidth="1"/>
    <col min="9745" max="9745" width="6.88671875" style="46" customWidth="1"/>
    <col min="9746" max="9746" width="5" style="46" customWidth="1"/>
    <col min="9747" max="9747" width="7.109375" style="46" customWidth="1"/>
    <col min="9748" max="9748" width="5.6640625" style="46" customWidth="1"/>
    <col min="9749" max="9749" width="7.109375" style="46" customWidth="1"/>
    <col min="9750" max="9750" width="9.109375" style="46" customWidth="1"/>
    <col min="9751" max="9751" width="6" style="46" customWidth="1"/>
    <col min="9752" max="9752" width="13.109375" style="46" customWidth="1"/>
    <col min="9753" max="9753" width="12.109375" style="46" customWidth="1"/>
    <col min="9754" max="9754" width="8.5546875" style="46" customWidth="1"/>
    <col min="9755" max="9755" width="6.44140625" style="46" customWidth="1"/>
    <col min="9756" max="9756" width="10.5546875" style="46" customWidth="1"/>
    <col min="9757" max="9757" width="6.109375" style="46" customWidth="1"/>
    <col min="9758" max="9758" width="11.88671875" style="46" customWidth="1"/>
    <col min="9759" max="9759" width="12.109375" style="46" customWidth="1"/>
    <col min="9760" max="9760" width="5.109375" style="46" customWidth="1"/>
    <col min="9761" max="9761" width="13.44140625" style="46" customWidth="1"/>
    <col min="9762" max="9762" width="11.5546875" style="46" customWidth="1"/>
    <col min="9763" max="9763" width="7.109375" style="46" customWidth="1"/>
    <col min="9764" max="9764" width="6" style="46" customWidth="1"/>
    <col min="9765" max="9765" width="9.33203125" style="46" customWidth="1"/>
    <col min="9766" max="9766" width="5.6640625" style="46" customWidth="1"/>
    <col min="9767" max="9767" width="6.5546875" style="46" customWidth="1"/>
    <col min="9768" max="9768" width="4" style="46" customWidth="1"/>
    <col min="9769" max="9769" width="7.6640625" style="46" customWidth="1"/>
    <col min="9770" max="9770" width="7.5546875" style="46" customWidth="1"/>
    <col min="9771" max="9771" width="5.109375" style="46" customWidth="1"/>
    <col min="9772" max="9772" width="13.44140625" style="46" customWidth="1"/>
    <col min="9773" max="9773" width="11.6640625" style="46" customWidth="1"/>
    <col min="9774" max="9774" width="11.44140625" style="46"/>
    <col min="9775" max="9775" width="7.44140625" style="46" customWidth="1"/>
    <col min="9776" max="9776" width="8.6640625" style="46" customWidth="1"/>
    <col min="9777" max="9777" width="6.44140625" style="46" customWidth="1"/>
    <col min="9778" max="9778" width="8.109375" style="46" customWidth="1"/>
    <col min="9779" max="9779" width="12.109375" style="46" customWidth="1"/>
    <col min="9780" max="9780" width="4.5546875" style="46" customWidth="1"/>
    <col min="9781" max="9781" width="14" style="46" customWidth="1"/>
    <col min="9782" max="9782" width="12.33203125" style="46" customWidth="1"/>
    <col min="9783" max="9783" width="7.6640625" style="46" customWidth="1"/>
    <col min="9784" max="9784" width="5.44140625" style="46" customWidth="1"/>
    <col min="9785" max="9785" width="6.88671875" style="46" customWidth="1"/>
    <col min="9786" max="9786" width="5.109375" style="46" customWidth="1"/>
    <col min="9787" max="9787" width="7.6640625" style="46" customWidth="1"/>
    <col min="9788" max="9788" width="5.88671875" style="46" customWidth="1"/>
    <col min="9789" max="9789" width="7" style="46" customWidth="1"/>
    <col min="9790" max="9790" width="8.6640625" style="46" customWidth="1"/>
    <col min="9791" max="9791" width="7.44140625" style="46" customWidth="1"/>
    <col min="9792" max="9792" width="14.44140625" style="46" customWidth="1"/>
    <col min="9793" max="9793" width="14.5546875" style="46" customWidth="1"/>
    <col min="9794" max="9797" width="11.44140625" style="46"/>
    <col min="9798" max="9798" width="6.44140625" style="46" customWidth="1"/>
    <col min="9799" max="9799" width="13.6640625" style="46" customWidth="1"/>
    <col min="9800" max="9800" width="11.88671875" style="46" customWidth="1"/>
    <col min="9801" max="9801" width="7" style="46" customWidth="1"/>
    <col min="9802" max="9802" width="3.88671875" style="46" customWidth="1"/>
    <col min="9803" max="9803" width="6.5546875" style="46" customWidth="1"/>
    <col min="9804" max="9804" width="5.109375" style="46" customWidth="1"/>
    <col min="9805" max="9805" width="8.6640625" style="46" customWidth="1"/>
    <col min="9806" max="9806" width="9.109375" style="46" customWidth="1"/>
    <col min="9807" max="9807" width="11.6640625" style="46" customWidth="1"/>
    <col min="9808" max="9984" width="11.44140625" style="46"/>
    <col min="9985" max="9985" width="4.88671875" style="46" customWidth="1"/>
    <col min="9986" max="9986" width="13.5546875" style="46" customWidth="1"/>
    <col min="9987" max="9987" width="12.5546875" style="46" customWidth="1"/>
    <col min="9988" max="9988" width="6.5546875" style="46" customWidth="1"/>
    <col min="9989" max="9989" width="4.33203125" style="46" customWidth="1"/>
    <col min="9990" max="9990" width="6.33203125" style="46" customWidth="1"/>
    <col min="9991" max="9991" width="5.6640625" style="46" customWidth="1"/>
    <col min="9992" max="9992" width="8" style="46" customWidth="1"/>
    <col min="9993" max="9993" width="5.6640625" style="46" customWidth="1"/>
    <col min="9994" max="9994" width="9.109375" style="46" customWidth="1"/>
    <col min="9995" max="9995" width="8.33203125" style="46" customWidth="1"/>
    <col min="9996" max="9996" width="5.44140625" style="46" customWidth="1"/>
    <col min="9997" max="9997" width="14.6640625" style="46" customWidth="1"/>
    <col min="9998" max="9998" width="11.88671875" style="46" customWidth="1"/>
    <col min="9999" max="9999" width="6.5546875" style="46" customWidth="1"/>
    <col min="10000" max="10000" width="6.109375" style="46" customWidth="1"/>
    <col min="10001" max="10001" width="6.88671875" style="46" customWidth="1"/>
    <col min="10002" max="10002" width="5" style="46" customWidth="1"/>
    <col min="10003" max="10003" width="7.109375" style="46" customWidth="1"/>
    <col min="10004" max="10004" width="5.6640625" style="46" customWidth="1"/>
    <col min="10005" max="10005" width="7.109375" style="46" customWidth="1"/>
    <col min="10006" max="10006" width="9.109375" style="46" customWidth="1"/>
    <col min="10007" max="10007" width="6" style="46" customWidth="1"/>
    <col min="10008" max="10008" width="13.109375" style="46" customWidth="1"/>
    <col min="10009" max="10009" width="12.109375" style="46" customWidth="1"/>
    <col min="10010" max="10010" width="8.5546875" style="46" customWidth="1"/>
    <col min="10011" max="10011" width="6.44140625" style="46" customWidth="1"/>
    <col min="10012" max="10012" width="10.5546875" style="46" customWidth="1"/>
    <col min="10013" max="10013" width="6.109375" style="46" customWidth="1"/>
    <col min="10014" max="10014" width="11.88671875" style="46" customWidth="1"/>
    <col min="10015" max="10015" width="12.109375" style="46" customWidth="1"/>
    <col min="10016" max="10016" width="5.109375" style="46" customWidth="1"/>
    <col min="10017" max="10017" width="13.44140625" style="46" customWidth="1"/>
    <col min="10018" max="10018" width="11.5546875" style="46" customWidth="1"/>
    <col min="10019" max="10019" width="7.109375" style="46" customWidth="1"/>
    <col min="10020" max="10020" width="6" style="46" customWidth="1"/>
    <col min="10021" max="10021" width="9.33203125" style="46" customWidth="1"/>
    <col min="10022" max="10022" width="5.6640625" style="46" customWidth="1"/>
    <col min="10023" max="10023" width="6.5546875" style="46" customWidth="1"/>
    <col min="10024" max="10024" width="4" style="46" customWidth="1"/>
    <col min="10025" max="10025" width="7.6640625" style="46" customWidth="1"/>
    <col min="10026" max="10026" width="7.5546875" style="46" customWidth="1"/>
    <col min="10027" max="10027" width="5.109375" style="46" customWidth="1"/>
    <col min="10028" max="10028" width="13.44140625" style="46" customWidth="1"/>
    <col min="10029" max="10029" width="11.6640625" style="46" customWidth="1"/>
    <col min="10030" max="10030" width="11.44140625" style="46"/>
    <col min="10031" max="10031" width="7.44140625" style="46" customWidth="1"/>
    <col min="10032" max="10032" width="8.6640625" style="46" customWidth="1"/>
    <col min="10033" max="10033" width="6.44140625" style="46" customWidth="1"/>
    <col min="10034" max="10034" width="8.109375" style="46" customWidth="1"/>
    <col min="10035" max="10035" width="12.109375" style="46" customWidth="1"/>
    <col min="10036" max="10036" width="4.5546875" style="46" customWidth="1"/>
    <col min="10037" max="10037" width="14" style="46" customWidth="1"/>
    <col min="10038" max="10038" width="12.33203125" style="46" customWidth="1"/>
    <col min="10039" max="10039" width="7.6640625" style="46" customWidth="1"/>
    <col min="10040" max="10040" width="5.44140625" style="46" customWidth="1"/>
    <col min="10041" max="10041" width="6.88671875" style="46" customWidth="1"/>
    <col min="10042" max="10042" width="5.109375" style="46" customWidth="1"/>
    <col min="10043" max="10043" width="7.6640625" style="46" customWidth="1"/>
    <col min="10044" max="10044" width="5.88671875" style="46" customWidth="1"/>
    <col min="10045" max="10045" width="7" style="46" customWidth="1"/>
    <col min="10046" max="10046" width="8.6640625" style="46" customWidth="1"/>
    <col min="10047" max="10047" width="7.44140625" style="46" customWidth="1"/>
    <col min="10048" max="10048" width="14.44140625" style="46" customWidth="1"/>
    <col min="10049" max="10049" width="14.5546875" style="46" customWidth="1"/>
    <col min="10050" max="10053" width="11.44140625" style="46"/>
    <col min="10054" max="10054" width="6.44140625" style="46" customWidth="1"/>
    <col min="10055" max="10055" width="13.6640625" style="46" customWidth="1"/>
    <col min="10056" max="10056" width="11.88671875" style="46" customWidth="1"/>
    <col min="10057" max="10057" width="7" style="46" customWidth="1"/>
    <col min="10058" max="10058" width="3.88671875" style="46" customWidth="1"/>
    <col min="10059" max="10059" width="6.5546875" style="46" customWidth="1"/>
    <col min="10060" max="10060" width="5.109375" style="46" customWidth="1"/>
    <col min="10061" max="10061" width="8.6640625" style="46" customWidth="1"/>
    <col min="10062" max="10062" width="9.109375" style="46" customWidth="1"/>
    <col min="10063" max="10063" width="11.6640625" style="46" customWidth="1"/>
    <col min="10064" max="10240" width="11.44140625" style="46"/>
    <col min="10241" max="10241" width="4.88671875" style="46" customWidth="1"/>
    <col min="10242" max="10242" width="13.5546875" style="46" customWidth="1"/>
    <col min="10243" max="10243" width="12.5546875" style="46" customWidth="1"/>
    <col min="10244" max="10244" width="6.5546875" style="46" customWidth="1"/>
    <col min="10245" max="10245" width="4.33203125" style="46" customWidth="1"/>
    <col min="10246" max="10246" width="6.33203125" style="46" customWidth="1"/>
    <col min="10247" max="10247" width="5.6640625" style="46" customWidth="1"/>
    <col min="10248" max="10248" width="8" style="46" customWidth="1"/>
    <col min="10249" max="10249" width="5.6640625" style="46" customWidth="1"/>
    <col min="10250" max="10250" width="9.109375" style="46" customWidth="1"/>
    <col min="10251" max="10251" width="8.33203125" style="46" customWidth="1"/>
    <col min="10252" max="10252" width="5.44140625" style="46" customWidth="1"/>
    <col min="10253" max="10253" width="14.6640625" style="46" customWidth="1"/>
    <col min="10254" max="10254" width="11.88671875" style="46" customWidth="1"/>
    <col min="10255" max="10255" width="6.5546875" style="46" customWidth="1"/>
    <col min="10256" max="10256" width="6.109375" style="46" customWidth="1"/>
    <col min="10257" max="10257" width="6.88671875" style="46" customWidth="1"/>
    <col min="10258" max="10258" width="5" style="46" customWidth="1"/>
    <col min="10259" max="10259" width="7.109375" style="46" customWidth="1"/>
    <col min="10260" max="10260" width="5.6640625" style="46" customWidth="1"/>
    <col min="10261" max="10261" width="7.109375" style="46" customWidth="1"/>
    <col min="10262" max="10262" width="9.109375" style="46" customWidth="1"/>
    <col min="10263" max="10263" width="6" style="46" customWidth="1"/>
    <col min="10264" max="10264" width="13.109375" style="46" customWidth="1"/>
    <col min="10265" max="10265" width="12.109375" style="46" customWidth="1"/>
    <col min="10266" max="10266" width="8.5546875" style="46" customWidth="1"/>
    <col min="10267" max="10267" width="6.44140625" style="46" customWidth="1"/>
    <col min="10268" max="10268" width="10.5546875" style="46" customWidth="1"/>
    <col min="10269" max="10269" width="6.109375" style="46" customWidth="1"/>
    <col min="10270" max="10270" width="11.88671875" style="46" customWidth="1"/>
    <col min="10271" max="10271" width="12.109375" style="46" customWidth="1"/>
    <col min="10272" max="10272" width="5.109375" style="46" customWidth="1"/>
    <col min="10273" max="10273" width="13.44140625" style="46" customWidth="1"/>
    <col min="10274" max="10274" width="11.5546875" style="46" customWidth="1"/>
    <col min="10275" max="10275" width="7.109375" style="46" customWidth="1"/>
    <col min="10276" max="10276" width="6" style="46" customWidth="1"/>
    <col min="10277" max="10277" width="9.33203125" style="46" customWidth="1"/>
    <col min="10278" max="10278" width="5.6640625" style="46" customWidth="1"/>
    <col min="10279" max="10279" width="6.5546875" style="46" customWidth="1"/>
    <col min="10280" max="10280" width="4" style="46" customWidth="1"/>
    <col min="10281" max="10281" width="7.6640625" style="46" customWidth="1"/>
    <col min="10282" max="10282" width="7.5546875" style="46" customWidth="1"/>
    <col min="10283" max="10283" width="5.109375" style="46" customWidth="1"/>
    <col min="10284" max="10284" width="13.44140625" style="46" customWidth="1"/>
    <col min="10285" max="10285" width="11.6640625" style="46" customWidth="1"/>
    <col min="10286" max="10286" width="11.44140625" style="46"/>
    <col min="10287" max="10287" width="7.44140625" style="46" customWidth="1"/>
    <col min="10288" max="10288" width="8.6640625" style="46" customWidth="1"/>
    <col min="10289" max="10289" width="6.44140625" style="46" customWidth="1"/>
    <col min="10290" max="10290" width="8.109375" style="46" customWidth="1"/>
    <col min="10291" max="10291" width="12.109375" style="46" customWidth="1"/>
    <col min="10292" max="10292" width="4.5546875" style="46" customWidth="1"/>
    <col min="10293" max="10293" width="14" style="46" customWidth="1"/>
    <col min="10294" max="10294" width="12.33203125" style="46" customWidth="1"/>
    <col min="10295" max="10295" width="7.6640625" style="46" customWidth="1"/>
    <col min="10296" max="10296" width="5.44140625" style="46" customWidth="1"/>
    <col min="10297" max="10297" width="6.88671875" style="46" customWidth="1"/>
    <col min="10298" max="10298" width="5.109375" style="46" customWidth="1"/>
    <col min="10299" max="10299" width="7.6640625" style="46" customWidth="1"/>
    <col min="10300" max="10300" width="5.88671875" style="46" customWidth="1"/>
    <col min="10301" max="10301" width="7" style="46" customWidth="1"/>
    <col min="10302" max="10302" width="8.6640625" style="46" customWidth="1"/>
    <col min="10303" max="10303" width="7.44140625" style="46" customWidth="1"/>
    <col min="10304" max="10304" width="14.44140625" style="46" customWidth="1"/>
    <col min="10305" max="10305" width="14.5546875" style="46" customWidth="1"/>
    <col min="10306" max="10309" width="11.44140625" style="46"/>
    <col min="10310" max="10310" width="6.44140625" style="46" customWidth="1"/>
    <col min="10311" max="10311" width="13.6640625" style="46" customWidth="1"/>
    <col min="10312" max="10312" width="11.88671875" style="46" customWidth="1"/>
    <col min="10313" max="10313" width="7" style="46" customWidth="1"/>
    <col min="10314" max="10314" width="3.88671875" style="46" customWidth="1"/>
    <col min="10315" max="10315" width="6.5546875" style="46" customWidth="1"/>
    <col min="10316" max="10316" width="5.109375" style="46" customWidth="1"/>
    <col min="10317" max="10317" width="8.6640625" style="46" customWidth="1"/>
    <col min="10318" max="10318" width="9.109375" style="46" customWidth="1"/>
    <col min="10319" max="10319" width="11.6640625" style="46" customWidth="1"/>
    <col min="10320" max="10496" width="11.44140625" style="46"/>
    <col min="10497" max="10497" width="4.88671875" style="46" customWidth="1"/>
    <col min="10498" max="10498" width="13.5546875" style="46" customWidth="1"/>
    <col min="10499" max="10499" width="12.5546875" style="46" customWidth="1"/>
    <col min="10500" max="10500" width="6.5546875" style="46" customWidth="1"/>
    <col min="10501" max="10501" width="4.33203125" style="46" customWidth="1"/>
    <col min="10502" max="10502" width="6.33203125" style="46" customWidth="1"/>
    <col min="10503" max="10503" width="5.6640625" style="46" customWidth="1"/>
    <col min="10504" max="10504" width="8" style="46" customWidth="1"/>
    <col min="10505" max="10505" width="5.6640625" style="46" customWidth="1"/>
    <col min="10506" max="10506" width="9.109375" style="46" customWidth="1"/>
    <col min="10507" max="10507" width="8.33203125" style="46" customWidth="1"/>
    <col min="10508" max="10508" width="5.44140625" style="46" customWidth="1"/>
    <col min="10509" max="10509" width="14.6640625" style="46" customWidth="1"/>
    <col min="10510" max="10510" width="11.88671875" style="46" customWidth="1"/>
    <col min="10511" max="10511" width="6.5546875" style="46" customWidth="1"/>
    <col min="10512" max="10512" width="6.109375" style="46" customWidth="1"/>
    <col min="10513" max="10513" width="6.88671875" style="46" customWidth="1"/>
    <col min="10514" max="10514" width="5" style="46" customWidth="1"/>
    <col min="10515" max="10515" width="7.109375" style="46" customWidth="1"/>
    <col min="10516" max="10516" width="5.6640625" style="46" customWidth="1"/>
    <col min="10517" max="10517" width="7.109375" style="46" customWidth="1"/>
    <col min="10518" max="10518" width="9.109375" style="46" customWidth="1"/>
    <col min="10519" max="10519" width="6" style="46" customWidth="1"/>
    <col min="10520" max="10520" width="13.109375" style="46" customWidth="1"/>
    <col min="10521" max="10521" width="12.109375" style="46" customWidth="1"/>
    <col min="10522" max="10522" width="8.5546875" style="46" customWidth="1"/>
    <col min="10523" max="10523" width="6.44140625" style="46" customWidth="1"/>
    <col min="10524" max="10524" width="10.5546875" style="46" customWidth="1"/>
    <col min="10525" max="10525" width="6.109375" style="46" customWidth="1"/>
    <col min="10526" max="10526" width="11.88671875" style="46" customWidth="1"/>
    <col min="10527" max="10527" width="12.109375" style="46" customWidth="1"/>
    <col min="10528" max="10528" width="5.109375" style="46" customWidth="1"/>
    <col min="10529" max="10529" width="13.44140625" style="46" customWidth="1"/>
    <col min="10530" max="10530" width="11.5546875" style="46" customWidth="1"/>
    <col min="10531" max="10531" width="7.109375" style="46" customWidth="1"/>
    <col min="10532" max="10532" width="6" style="46" customWidth="1"/>
    <col min="10533" max="10533" width="9.33203125" style="46" customWidth="1"/>
    <col min="10534" max="10534" width="5.6640625" style="46" customWidth="1"/>
    <col min="10535" max="10535" width="6.5546875" style="46" customWidth="1"/>
    <col min="10536" max="10536" width="4" style="46" customWidth="1"/>
    <col min="10537" max="10537" width="7.6640625" style="46" customWidth="1"/>
    <col min="10538" max="10538" width="7.5546875" style="46" customWidth="1"/>
    <col min="10539" max="10539" width="5.109375" style="46" customWidth="1"/>
    <col min="10540" max="10540" width="13.44140625" style="46" customWidth="1"/>
    <col min="10541" max="10541" width="11.6640625" style="46" customWidth="1"/>
    <col min="10542" max="10542" width="11.44140625" style="46"/>
    <col min="10543" max="10543" width="7.44140625" style="46" customWidth="1"/>
    <col min="10544" max="10544" width="8.6640625" style="46" customWidth="1"/>
    <col min="10545" max="10545" width="6.44140625" style="46" customWidth="1"/>
    <col min="10546" max="10546" width="8.109375" style="46" customWidth="1"/>
    <col min="10547" max="10547" width="12.109375" style="46" customWidth="1"/>
    <col min="10548" max="10548" width="4.5546875" style="46" customWidth="1"/>
    <col min="10549" max="10549" width="14" style="46" customWidth="1"/>
    <col min="10550" max="10550" width="12.33203125" style="46" customWidth="1"/>
    <col min="10551" max="10551" width="7.6640625" style="46" customWidth="1"/>
    <col min="10552" max="10552" width="5.44140625" style="46" customWidth="1"/>
    <col min="10553" max="10553" width="6.88671875" style="46" customWidth="1"/>
    <col min="10554" max="10554" width="5.109375" style="46" customWidth="1"/>
    <col min="10555" max="10555" width="7.6640625" style="46" customWidth="1"/>
    <col min="10556" max="10556" width="5.88671875" style="46" customWidth="1"/>
    <col min="10557" max="10557" width="7" style="46" customWidth="1"/>
    <col min="10558" max="10558" width="8.6640625" style="46" customWidth="1"/>
    <col min="10559" max="10559" width="7.44140625" style="46" customWidth="1"/>
    <col min="10560" max="10560" width="14.44140625" style="46" customWidth="1"/>
    <col min="10561" max="10561" width="14.5546875" style="46" customWidth="1"/>
    <col min="10562" max="10565" width="11.44140625" style="46"/>
    <col min="10566" max="10566" width="6.44140625" style="46" customWidth="1"/>
    <col min="10567" max="10567" width="13.6640625" style="46" customWidth="1"/>
    <col min="10568" max="10568" width="11.88671875" style="46" customWidth="1"/>
    <col min="10569" max="10569" width="7" style="46" customWidth="1"/>
    <col min="10570" max="10570" width="3.88671875" style="46" customWidth="1"/>
    <col min="10571" max="10571" width="6.5546875" style="46" customWidth="1"/>
    <col min="10572" max="10572" width="5.109375" style="46" customWidth="1"/>
    <col min="10573" max="10573" width="8.6640625" style="46" customWidth="1"/>
    <col min="10574" max="10574" width="9.109375" style="46" customWidth="1"/>
    <col min="10575" max="10575" width="11.6640625" style="46" customWidth="1"/>
    <col min="10576" max="10752" width="11.44140625" style="46"/>
    <col min="10753" max="10753" width="4.88671875" style="46" customWidth="1"/>
    <col min="10754" max="10754" width="13.5546875" style="46" customWidth="1"/>
    <col min="10755" max="10755" width="12.5546875" style="46" customWidth="1"/>
    <col min="10756" max="10756" width="6.5546875" style="46" customWidth="1"/>
    <col min="10757" max="10757" width="4.33203125" style="46" customWidth="1"/>
    <col min="10758" max="10758" width="6.33203125" style="46" customWidth="1"/>
    <col min="10759" max="10759" width="5.6640625" style="46" customWidth="1"/>
    <col min="10760" max="10760" width="8" style="46" customWidth="1"/>
    <col min="10761" max="10761" width="5.6640625" style="46" customWidth="1"/>
    <col min="10762" max="10762" width="9.109375" style="46" customWidth="1"/>
    <col min="10763" max="10763" width="8.33203125" style="46" customWidth="1"/>
    <col min="10764" max="10764" width="5.44140625" style="46" customWidth="1"/>
    <col min="10765" max="10765" width="14.6640625" style="46" customWidth="1"/>
    <col min="10766" max="10766" width="11.88671875" style="46" customWidth="1"/>
    <col min="10767" max="10767" width="6.5546875" style="46" customWidth="1"/>
    <col min="10768" max="10768" width="6.109375" style="46" customWidth="1"/>
    <col min="10769" max="10769" width="6.88671875" style="46" customWidth="1"/>
    <col min="10770" max="10770" width="5" style="46" customWidth="1"/>
    <col min="10771" max="10771" width="7.109375" style="46" customWidth="1"/>
    <col min="10772" max="10772" width="5.6640625" style="46" customWidth="1"/>
    <col min="10773" max="10773" width="7.109375" style="46" customWidth="1"/>
    <col min="10774" max="10774" width="9.109375" style="46" customWidth="1"/>
    <col min="10775" max="10775" width="6" style="46" customWidth="1"/>
    <col min="10776" max="10776" width="13.109375" style="46" customWidth="1"/>
    <col min="10777" max="10777" width="12.109375" style="46" customWidth="1"/>
    <col min="10778" max="10778" width="8.5546875" style="46" customWidth="1"/>
    <col min="10779" max="10779" width="6.44140625" style="46" customWidth="1"/>
    <col min="10780" max="10780" width="10.5546875" style="46" customWidth="1"/>
    <col min="10781" max="10781" width="6.109375" style="46" customWidth="1"/>
    <col min="10782" max="10782" width="11.88671875" style="46" customWidth="1"/>
    <col min="10783" max="10783" width="12.109375" style="46" customWidth="1"/>
    <col min="10784" max="10784" width="5.109375" style="46" customWidth="1"/>
    <col min="10785" max="10785" width="13.44140625" style="46" customWidth="1"/>
    <col min="10786" max="10786" width="11.5546875" style="46" customWidth="1"/>
    <col min="10787" max="10787" width="7.109375" style="46" customWidth="1"/>
    <col min="10788" max="10788" width="6" style="46" customWidth="1"/>
    <col min="10789" max="10789" width="9.33203125" style="46" customWidth="1"/>
    <col min="10790" max="10790" width="5.6640625" style="46" customWidth="1"/>
    <col min="10791" max="10791" width="6.5546875" style="46" customWidth="1"/>
    <col min="10792" max="10792" width="4" style="46" customWidth="1"/>
    <col min="10793" max="10793" width="7.6640625" style="46" customWidth="1"/>
    <col min="10794" max="10794" width="7.5546875" style="46" customWidth="1"/>
    <col min="10795" max="10795" width="5.109375" style="46" customWidth="1"/>
    <col min="10796" max="10796" width="13.44140625" style="46" customWidth="1"/>
    <col min="10797" max="10797" width="11.6640625" style="46" customWidth="1"/>
    <col min="10798" max="10798" width="11.44140625" style="46"/>
    <col min="10799" max="10799" width="7.44140625" style="46" customWidth="1"/>
    <col min="10800" max="10800" width="8.6640625" style="46" customWidth="1"/>
    <col min="10801" max="10801" width="6.44140625" style="46" customWidth="1"/>
    <col min="10802" max="10802" width="8.109375" style="46" customWidth="1"/>
    <col min="10803" max="10803" width="12.109375" style="46" customWidth="1"/>
    <col min="10804" max="10804" width="4.5546875" style="46" customWidth="1"/>
    <col min="10805" max="10805" width="14" style="46" customWidth="1"/>
    <col min="10806" max="10806" width="12.33203125" style="46" customWidth="1"/>
    <col min="10807" max="10807" width="7.6640625" style="46" customWidth="1"/>
    <col min="10808" max="10808" width="5.44140625" style="46" customWidth="1"/>
    <col min="10809" max="10809" width="6.88671875" style="46" customWidth="1"/>
    <col min="10810" max="10810" width="5.109375" style="46" customWidth="1"/>
    <col min="10811" max="10811" width="7.6640625" style="46" customWidth="1"/>
    <col min="10812" max="10812" width="5.88671875" style="46" customWidth="1"/>
    <col min="10813" max="10813" width="7" style="46" customWidth="1"/>
    <col min="10814" max="10814" width="8.6640625" style="46" customWidth="1"/>
    <col min="10815" max="10815" width="7.44140625" style="46" customWidth="1"/>
    <col min="10816" max="10816" width="14.44140625" style="46" customWidth="1"/>
    <col min="10817" max="10817" width="14.5546875" style="46" customWidth="1"/>
    <col min="10818" max="10821" width="11.44140625" style="46"/>
    <col min="10822" max="10822" width="6.44140625" style="46" customWidth="1"/>
    <col min="10823" max="10823" width="13.6640625" style="46" customWidth="1"/>
    <col min="10824" max="10824" width="11.88671875" style="46" customWidth="1"/>
    <col min="10825" max="10825" width="7" style="46" customWidth="1"/>
    <col min="10826" max="10826" width="3.88671875" style="46" customWidth="1"/>
    <col min="10827" max="10827" width="6.5546875" style="46" customWidth="1"/>
    <col min="10828" max="10828" width="5.109375" style="46" customWidth="1"/>
    <col min="10829" max="10829" width="8.6640625" style="46" customWidth="1"/>
    <col min="10830" max="10830" width="9.109375" style="46" customWidth="1"/>
    <col min="10831" max="10831" width="11.6640625" style="46" customWidth="1"/>
    <col min="10832" max="11008" width="11.44140625" style="46"/>
    <col min="11009" max="11009" width="4.88671875" style="46" customWidth="1"/>
    <col min="11010" max="11010" width="13.5546875" style="46" customWidth="1"/>
    <col min="11011" max="11011" width="12.5546875" style="46" customWidth="1"/>
    <col min="11012" max="11012" width="6.5546875" style="46" customWidth="1"/>
    <col min="11013" max="11013" width="4.33203125" style="46" customWidth="1"/>
    <col min="11014" max="11014" width="6.33203125" style="46" customWidth="1"/>
    <col min="11015" max="11015" width="5.6640625" style="46" customWidth="1"/>
    <col min="11016" max="11016" width="8" style="46" customWidth="1"/>
    <col min="11017" max="11017" width="5.6640625" style="46" customWidth="1"/>
    <col min="11018" max="11018" width="9.109375" style="46" customWidth="1"/>
    <col min="11019" max="11019" width="8.33203125" style="46" customWidth="1"/>
    <col min="11020" max="11020" width="5.44140625" style="46" customWidth="1"/>
    <col min="11021" max="11021" width="14.6640625" style="46" customWidth="1"/>
    <col min="11022" max="11022" width="11.88671875" style="46" customWidth="1"/>
    <col min="11023" max="11023" width="6.5546875" style="46" customWidth="1"/>
    <col min="11024" max="11024" width="6.109375" style="46" customWidth="1"/>
    <col min="11025" max="11025" width="6.88671875" style="46" customWidth="1"/>
    <col min="11026" max="11026" width="5" style="46" customWidth="1"/>
    <col min="11027" max="11027" width="7.109375" style="46" customWidth="1"/>
    <col min="11028" max="11028" width="5.6640625" style="46" customWidth="1"/>
    <col min="11029" max="11029" width="7.109375" style="46" customWidth="1"/>
    <col min="11030" max="11030" width="9.109375" style="46" customWidth="1"/>
    <col min="11031" max="11031" width="6" style="46" customWidth="1"/>
    <col min="11032" max="11032" width="13.109375" style="46" customWidth="1"/>
    <col min="11033" max="11033" width="12.109375" style="46" customWidth="1"/>
    <col min="11034" max="11034" width="8.5546875" style="46" customWidth="1"/>
    <col min="11035" max="11035" width="6.44140625" style="46" customWidth="1"/>
    <col min="11036" max="11036" width="10.5546875" style="46" customWidth="1"/>
    <col min="11037" max="11037" width="6.109375" style="46" customWidth="1"/>
    <col min="11038" max="11038" width="11.88671875" style="46" customWidth="1"/>
    <col min="11039" max="11039" width="12.109375" style="46" customWidth="1"/>
    <col min="11040" max="11040" width="5.109375" style="46" customWidth="1"/>
    <col min="11041" max="11041" width="13.44140625" style="46" customWidth="1"/>
    <col min="11042" max="11042" width="11.5546875" style="46" customWidth="1"/>
    <col min="11043" max="11043" width="7.109375" style="46" customWidth="1"/>
    <col min="11044" max="11044" width="6" style="46" customWidth="1"/>
    <col min="11045" max="11045" width="9.33203125" style="46" customWidth="1"/>
    <col min="11046" max="11046" width="5.6640625" style="46" customWidth="1"/>
    <col min="11047" max="11047" width="6.5546875" style="46" customWidth="1"/>
    <col min="11048" max="11048" width="4" style="46" customWidth="1"/>
    <col min="11049" max="11049" width="7.6640625" style="46" customWidth="1"/>
    <col min="11050" max="11050" width="7.5546875" style="46" customWidth="1"/>
    <col min="11051" max="11051" width="5.109375" style="46" customWidth="1"/>
    <col min="11052" max="11052" width="13.44140625" style="46" customWidth="1"/>
    <col min="11053" max="11053" width="11.6640625" style="46" customWidth="1"/>
    <col min="11054" max="11054" width="11.44140625" style="46"/>
    <col min="11055" max="11055" width="7.44140625" style="46" customWidth="1"/>
    <col min="11056" max="11056" width="8.6640625" style="46" customWidth="1"/>
    <col min="11057" max="11057" width="6.44140625" style="46" customWidth="1"/>
    <col min="11058" max="11058" width="8.109375" style="46" customWidth="1"/>
    <col min="11059" max="11059" width="12.109375" style="46" customWidth="1"/>
    <col min="11060" max="11060" width="4.5546875" style="46" customWidth="1"/>
    <col min="11061" max="11061" width="14" style="46" customWidth="1"/>
    <col min="11062" max="11062" width="12.33203125" style="46" customWidth="1"/>
    <col min="11063" max="11063" width="7.6640625" style="46" customWidth="1"/>
    <col min="11064" max="11064" width="5.44140625" style="46" customWidth="1"/>
    <col min="11065" max="11065" width="6.88671875" style="46" customWidth="1"/>
    <col min="11066" max="11066" width="5.109375" style="46" customWidth="1"/>
    <col min="11067" max="11067" width="7.6640625" style="46" customWidth="1"/>
    <col min="11068" max="11068" width="5.88671875" style="46" customWidth="1"/>
    <col min="11069" max="11069" width="7" style="46" customWidth="1"/>
    <col min="11070" max="11070" width="8.6640625" style="46" customWidth="1"/>
    <col min="11071" max="11071" width="7.44140625" style="46" customWidth="1"/>
    <col min="11072" max="11072" width="14.44140625" style="46" customWidth="1"/>
    <col min="11073" max="11073" width="14.5546875" style="46" customWidth="1"/>
    <col min="11074" max="11077" width="11.44140625" style="46"/>
    <col min="11078" max="11078" width="6.44140625" style="46" customWidth="1"/>
    <col min="11079" max="11079" width="13.6640625" style="46" customWidth="1"/>
    <col min="11080" max="11080" width="11.88671875" style="46" customWidth="1"/>
    <col min="11081" max="11081" width="7" style="46" customWidth="1"/>
    <col min="11082" max="11082" width="3.88671875" style="46" customWidth="1"/>
    <col min="11083" max="11083" width="6.5546875" style="46" customWidth="1"/>
    <col min="11084" max="11084" width="5.109375" style="46" customWidth="1"/>
    <col min="11085" max="11085" width="8.6640625" style="46" customWidth="1"/>
    <col min="11086" max="11086" width="9.109375" style="46" customWidth="1"/>
    <col min="11087" max="11087" width="11.6640625" style="46" customWidth="1"/>
    <col min="11088" max="11264" width="11.44140625" style="46"/>
    <col min="11265" max="11265" width="4.88671875" style="46" customWidth="1"/>
    <col min="11266" max="11266" width="13.5546875" style="46" customWidth="1"/>
    <col min="11267" max="11267" width="12.5546875" style="46" customWidth="1"/>
    <col min="11268" max="11268" width="6.5546875" style="46" customWidth="1"/>
    <col min="11269" max="11269" width="4.33203125" style="46" customWidth="1"/>
    <col min="11270" max="11270" width="6.33203125" style="46" customWidth="1"/>
    <col min="11271" max="11271" width="5.6640625" style="46" customWidth="1"/>
    <col min="11272" max="11272" width="8" style="46" customWidth="1"/>
    <col min="11273" max="11273" width="5.6640625" style="46" customWidth="1"/>
    <col min="11274" max="11274" width="9.109375" style="46" customWidth="1"/>
    <col min="11275" max="11275" width="8.33203125" style="46" customWidth="1"/>
    <col min="11276" max="11276" width="5.44140625" style="46" customWidth="1"/>
    <col min="11277" max="11277" width="14.6640625" style="46" customWidth="1"/>
    <col min="11278" max="11278" width="11.88671875" style="46" customWidth="1"/>
    <col min="11279" max="11279" width="6.5546875" style="46" customWidth="1"/>
    <col min="11280" max="11280" width="6.109375" style="46" customWidth="1"/>
    <col min="11281" max="11281" width="6.88671875" style="46" customWidth="1"/>
    <col min="11282" max="11282" width="5" style="46" customWidth="1"/>
    <col min="11283" max="11283" width="7.109375" style="46" customWidth="1"/>
    <col min="11284" max="11284" width="5.6640625" style="46" customWidth="1"/>
    <col min="11285" max="11285" width="7.109375" style="46" customWidth="1"/>
    <col min="11286" max="11286" width="9.109375" style="46" customWidth="1"/>
    <col min="11287" max="11287" width="6" style="46" customWidth="1"/>
    <col min="11288" max="11288" width="13.109375" style="46" customWidth="1"/>
    <col min="11289" max="11289" width="12.109375" style="46" customWidth="1"/>
    <col min="11290" max="11290" width="8.5546875" style="46" customWidth="1"/>
    <col min="11291" max="11291" width="6.44140625" style="46" customWidth="1"/>
    <col min="11292" max="11292" width="10.5546875" style="46" customWidth="1"/>
    <col min="11293" max="11293" width="6.109375" style="46" customWidth="1"/>
    <col min="11294" max="11294" width="11.88671875" style="46" customWidth="1"/>
    <col min="11295" max="11295" width="12.109375" style="46" customWidth="1"/>
    <col min="11296" max="11296" width="5.109375" style="46" customWidth="1"/>
    <col min="11297" max="11297" width="13.44140625" style="46" customWidth="1"/>
    <col min="11298" max="11298" width="11.5546875" style="46" customWidth="1"/>
    <col min="11299" max="11299" width="7.109375" style="46" customWidth="1"/>
    <col min="11300" max="11300" width="6" style="46" customWidth="1"/>
    <col min="11301" max="11301" width="9.33203125" style="46" customWidth="1"/>
    <col min="11302" max="11302" width="5.6640625" style="46" customWidth="1"/>
    <col min="11303" max="11303" width="6.5546875" style="46" customWidth="1"/>
    <col min="11304" max="11304" width="4" style="46" customWidth="1"/>
    <col min="11305" max="11305" width="7.6640625" style="46" customWidth="1"/>
    <col min="11306" max="11306" width="7.5546875" style="46" customWidth="1"/>
    <col min="11307" max="11307" width="5.109375" style="46" customWidth="1"/>
    <col min="11308" max="11308" width="13.44140625" style="46" customWidth="1"/>
    <col min="11309" max="11309" width="11.6640625" style="46" customWidth="1"/>
    <col min="11310" max="11310" width="11.44140625" style="46"/>
    <col min="11311" max="11311" width="7.44140625" style="46" customWidth="1"/>
    <col min="11312" max="11312" width="8.6640625" style="46" customWidth="1"/>
    <col min="11313" max="11313" width="6.44140625" style="46" customWidth="1"/>
    <col min="11314" max="11314" width="8.109375" style="46" customWidth="1"/>
    <col min="11315" max="11315" width="12.109375" style="46" customWidth="1"/>
    <col min="11316" max="11316" width="4.5546875" style="46" customWidth="1"/>
    <col min="11317" max="11317" width="14" style="46" customWidth="1"/>
    <col min="11318" max="11318" width="12.33203125" style="46" customWidth="1"/>
    <col min="11319" max="11319" width="7.6640625" style="46" customWidth="1"/>
    <col min="11320" max="11320" width="5.44140625" style="46" customWidth="1"/>
    <col min="11321" max="11321" width="6.88671875" style="46" customWidth="1"/>
    <col min="11322" max="11322" width="5.109375" style="46" customWidth="1"/>
    <col min="11323" max="11323" width="7.6640625" style="46" customWidth="1"/>
    <col min="11324" max="11324" width="5.88671875" style="46" customWidth="1"/>
    <col min="11325" max="11325" width="7" style="46" customWidth="1"/>
    <col min="11326" max="11326" width="8.6640625" style="46" customWidth="1"/>
    <col min="11327" max="11327" width="7.44140625" style="46" customWidth="1"/>
    <col min="11328" max="11328" width="14.44140625" style="46" customWidth="1"/>
    <col min="11329" max="11329" width="14.5546875" style="46" customWidth="1"/>
    <col min="11330" max="11333" width="11.44140625" style="46"/>
    <col min="11334" max="11334" width="6.44140625" style="46" customWidth="1"/>
    <col min="11335" max="11335" width="13.6640625" style="46" customWidth="1"/>
    <col min="11336" max="11336" width="11.88671875" style="46" customWidth="1"/>
    <col min="11337" max="11337" width="7" style="46" customWidth="1"/>
    <col min="11338" max="11338" width="3.88671875" style="46" customWidth="1"/>
    <col min="11339" max="11339" width="6.5546875" style="46" customWidth="1"/>
    <col min="11340" max="11340" width="5.109375" style="46" customWidth="1"/>
    <col min="11341" max="11341" width="8.6640625" style="46" customWidth="1"/>
    <col min="11342" max="11342" width="9.109375" style="46" customWidth="1"/>
    <col min="11343" max="11343" width="11.6640625" style="46" customWidth="1"/>
    <col min="11344" max="11520" width="11.44140625" style="46"/>
    <col min="11521" max="11521" width="4.88671875" style="46" customWidth="1"/>
    <col min="11522" max="11522" width="13.5546875" style="46" customWidth="1"/>
    <col min="11523" max="11523" width="12.5546875" style="46" customWidth="1"/>
    <col min="11524" max="11524" width="6.5546875" style="46" customWidth="1"/>
    <col min="11525" max="11525" width="4.33203125" style="46" customWidth="1"/>
    <col min="11526" max="11526" width="6.33203125" style="46" customWidth="1"/>
    <col min="11527" max="11527" width="5.6640625" style="46" customWidth="1"/>
    <col min="11528" max="11528" width="8" style="46" customWidth="1"/>
    <col min="11529" max="11529" width="5.6640625" style="46" customWidth="1"/>
    <col min="11530" max="11530" width="9.109375" style="46" customWidth="1"/>
    <col min="11531" max="11531" width="8.33203125" style="46" customWidth="1"/>
    <col min="11532" max="11532" width="5.44140625" style="46" customWidth="1"/>
    <col min="11533" max="11533" width="14.6640625" style="46" customWidth="1"/>
    <col min="11534" max="11534" width="11.88671875" style="46" customWidth="1"/>
    <col min="11535" max="11535" width="6.5546875" style="46" customWidth="1"/>
    <col min="11536" max="11536" width="6.109375" style="46" customWidth="1"/>
    <col min="11537" max="11537" width="6.88671875" style="46" customWidth="1"/>
    <col min="11538" max="11538" width="5" style="46" customWidth="1"/>
    <col min="11539" max="11539" width="7.109375" style="46" customWidth="1"/>
    <col min="11540" max="11540" width="5.6640625" style="46" customWidth="1"/>
    <col min="11541" max="11541" width="7.109375" style="46" customWidth="1"/>
    <col min="11542" max="11542" width="9.109375" style="46" customWidth="1"/>
    <col min="11543" max="11543" width="6" style="46" customWidth="1"/>
    <col min="11544" max="11544" width="13.109375" style="46" customWidth="1"/>
    <col min="11545" max="11545" width="12.109375" style="46" customWidth="1"/>
    <col min="11546" max="11546" width="8.5546875" style="46" customWidth="1"/>
    <col min="11547" max="11547" width="6.44140625" style="46" customWidth="1"/>
    <col min="11548" max="11548" width="10.5546875" style="46" customWidth="1"/>
    <col min="11549" max="11549" width="6.109375" style="46" customWidth="1"/>
    <col min="11550" max="11550" width="11.88671875" style="46" customWidth="1"/>
    <col min="11551" max="11551" width="12.109375" style="46" customWidth="1"/>
    <col min="11552" max="11552" width="5.109375" style="46" customWidth="1"/>
    <col min="11553" max="11553" width="13.44140625" style="46" customWidth="1"/>
    <col min="11554" max="11554" width="11.5546875" style="46" customWidth="1"/>
    <col min="11555" max="11555" width="7.109375" style="46" customWidth="1"/>
    <col min="11556" max="11556" width="6" style="46" customWidth="1"/>
    <col min="11557" max="11557" width="9.33203125" style="46" customWidth="1"/>
    <col min="11558" max="11558" width="5.6640625" style="46" customWidth="1"/>
    <col min="11559" max="11559" width="6.5546875" style="46" customWidth="1"/>
    <col min="11560" max="11560" width="4" style="46" customWidth="1"/>
    <col min="11561" max="11561" width="7.6640625" style="46" customWidth="1"/>
    <col min="11562" max="11562" width="7.5546875" style="46" customWidth="1"/>
    <col min="11563" max="11563" width="5.109375" style="46" customWidth="1"/>
    <col min="11564" max="11564" width="13.44140625" style="46" customWidth="1"/>
    <col min="11565" max="11565" width="11.6640625" style="46" customWidth="1"/>
    <col min="11566" max="11566" width="11.44140625" style="46"/>
    <col min="11567" max="11567" width="7.44140625" style="46" customWidth="1"/>
    <col min="11568" max="11568" width="8.6640625" style="46" customWidth="1"/>
    <col min="11569" max="11569" width="6.44140625" style="46" customWidth="1"/>
    <col min="11570" max="11570" width="8.109375" style="46" customWidth="1"/>
    <col min="11571" max="11571" width="12.109375" style="46" customWidth="1"/>
    <col min="11572" max="11572" width="4.5546875" style="46" customWidth="1"/>
    <col min="11573" max="11573" width="14" style="46" customWidth="1"/>
    <col min="11574" max="11574" width="12.33203125" style="46" customWidth="1"/>
    <col min="11575" max="11575" width="7.6640625" style="46" customWidth="1"/>
    <col min="11576" max="11576" width="5.44140625" style="46" customWidth="1"/>
    <col min="11577" max="11577" width="6.88671875" style="46" customWidth="1"/>
    <col min="11578" max="11578" width="5.109375" style="46" customWidth="1"/>
    <col min="11579" max="11579" width="7.6640625" style="46" customWidth="1"/>
    <col min="11580" max="11580" width="5.88671875" style="46" customWidth="1"/>
    <col min="11581" max="11581" width="7" style="46" customWidth="1"/>
    <col min="11582" max="11582" width="8.6640625" style="46" customWidth="1"/>
    <col min="11583" max="11583" width="7.44140625" style="46" customWidth="1"/>
    <col min="11584" max="11584" width="14.44140625" style="46" customWidth="1"/>
    <col min="11585" max="11585" width="14.5546875" style="46" customWidth="1"/>
    <col min="11586" max="11589" width="11.44140625" style="46"/>
    <col min="11590" max="11590" width="6.44140625" style="46" customWidth="1"/>
    <col min="11591" max="11591" width="13.6640625" style="46" customWidth="1"/>
    <col min="11592" max="11592" width="11.88671875" style="46" customWidth="1"/>
    <col min="11593" max="11593" width="7" style="46" customWidth="1"/>
    <col min="11594" max="11594" width="3.88671875" style="46" customWidth="1"/>
    <col min="11595" max="11595" width="6.5546875" style="46" customWidth="1"/>
    <col min="11596" max="11596" width="5.109375" style="46" customWidth="1"/>
    <col min="11597" max="11597" width="8.6640625" style="46" customWidth="1"/>
    <col min="11598" max="11598" width="9.109375" style="46" customWidth="1"/>
    <col min="11599" max="11599" width="11.6640625" style="46" customWidth="1"/>
    <col min="11600" max="11776" width="11.44140625" style="46"/>
    <col min="11777" max="11777" width="4.88671875" style="46" customWidth="1"/>
    <col min="11778" max="11778" width="13.5546875" style="46" customWidth="1"/>
    <col min="11779" max="11779" width="12.5546875" style="46" customWidth="1"/>
    <col min="11780" max="11780" width="6.5546875" style="46" customWidth="1"/>
    <col min="11781" max="11781" width="4.33203125" style="46" customWidth="1"/>
    <col min="11782" max="11782" width="6.33203125" style="46" customWidth="1"/>
    <col min="11783" max="11783" width="5.6640625" style="46" customWidth="1"/>
    <col min="11784" max="11784" width="8" style="46" customWidth="1"/>
    <col min="11785" max="11785" width="5.6640625" style="46" customWidth="1"/>
    <col min="11786" max="11786" width="9.109375" style="46" customWidth="1"/>
    <col min="11787" max="11787" width="8.33203125" style="46" customWidth="1"/>
    <col min="11788" max="11788" width="5.44140625" style="46" customWidth="1"/>
    <col min="11789" max="11789" width="14.6640625" style="46" customWidth="1"/>
    <col min="11790" max="11790" width="11.88671875" style="46" customWidth="1"/>
    <col min="11791" max="11791" width="6.5546875" style="46" customWidth="1"/>
    <col min="11792" max="11792" width="6.109375" style="46" customWidth="1"/>
    <col min="11793" max="11793" width="6.88671875" style="46" customWidth="1"/>
    <col min="11794" max="11794" width="5" style="46" customWidth="1"/>
    <col min="11795" max="11795" width="7.109375" style="46" customWidth="1"/>
    <col min="11796" max="11796" width="5.6640625" style="46" customWidth="1"/>
    <col min="11797" max="11797" width="7.109375" style="46" customWidth="1"/>
    <col min="11798" max="11798" width="9.109375" style="46" customWidth="1"/>
    <col min="11799" max="11799" width="6" style="46" customWidth="1"/>
    <col min="11800" max="11800" width="13.109375" style="46" customWidth="1"/>
    <col min="11801" max="11801" width="12.109375" style="46" customWidth="1"/>
    <col min="11802" max="11802" width="8.5546875" style="46" customWidth="1"/>
    <col min="11803" max="11803" width="6.44140625" style="46" customWidth="1"/>
    <col min="11804" max="11804" width="10.5546875" style="46" customWidth="1"/>
    <col min="11805" max="11805" width="6.109375" style="46" customWidth="1"/>
    <col min="11806" max="11806" width="11.88671875" style="46" customWidth="1"/>
    <col min="11807" max="11807" width="12.109375" style="46" customWidth="1"/>
    <col min="11808" max="11808" width="5.109375" style="46" customWidth="1"/>
    <col min="11809" max="11809" width="13.44140625" style="46" customWidth="1"/>
    <col min="11810" max="11810" width="11.5546875" style="46" customWidth="1"/>
    <col min="11811" max="11811" width="7.109375" style="46" customWidth="1"/>
    <col min="11812" max="11812" width="6" style="46" customWidth="1"/>
    <col min="11813" max="11813" width="9.33203125" style="46" customWidth="1"/>
    <col min="11814" max="11814" width="5.6640625" style="46" customWidth="1"/>
    <col min="11815" max="11815" width="6.5546875" style="46" customWidth="1"/>
    <col min="11816" max="11816" width="4" style="46" customWidth="1"/>
    <col min="11817" max="11817" width="7.6640625" style="46" customWidth="1"/>
    <col min="11818" max="11818" width="7.5546875" style="46" customWidth="1"/>
    <col min="11819" max="11819" width="5.109375" style="46" customWidth="1"/>
    <col min="11820" max="11820" width="13.44140625" style="46" customWidth="1"/>
    <col min="11821" max="11821" width="11.6640625" style="46" customWidth="1"/>
    <col min="11822" max="11822" width="11.44140625" style="46"/>
    <col min="11823" max="11823" width="7.44140625" style="46" customWidth="1"/>
    <col min="11824" max="11824" width="8.6640625" style="46" customWidth="1"/>
    <col min="11825" max="11825" width="6.44140625" style="46" customWidth="1"/>
    <col min="11826" max="11826" width="8.109375" style="46" customWidth="1"/>
    <col min="11827" max="11827" width="12.109375" style="46" customWidth="1"/>
    <col min="11828" max="11828" width="4.5546875" style="46" customWidth="1"/>
    <col min="11829" max="11829" width="14" style="46" customWidth="1"/>
    <col min="11830" max="11830" width="12.33203125" style="46" customWidth="1"/>
    <col min="11831" max="11831" width="7.6640625" style="46" customWidth="1"/>
    <col min="11832" max="11832" width="5.44140625" style="46" customWidth="1"/>
    <col min="11833" max="11833" width="6.88671875" style="46" customWidth="1"/>
    <col min="11834" max="11834" width="5.109375" style="46" customWidth="1"/>
    <col min="11835" max="11835" width="7.6640625" style="46" customWidth="1"/>
    <col min="11836" max="11836" width="5.88671875" style="46" customWidth="1"/>
    <col min="11837" max="11837" width="7" style="46" customWidth="1"/>
    <col min="11838" max="11838" width="8.6640625" style="46" customWidth="1"/>
    <col min="11839" max="11839" width="7.44140625" style="46" customWidth="1"/>
    <col min="11840" max="11840" width="14.44140625" style="46" customWidth="1"/>
    <col min="11841" max="11841" width="14.5546875" style="46" customWidth="1"/>
    <col min="11842" max="11845" width="11.44140625" style="46"/>
    <col min="11846" max="11846" width="6.44140625" style="46" customWidth="1"/>
    <col min="11847" max="11847" width="13.6640625" style="46" customWidth="1"/>
    <col min="11848" max="11848" width="11.88671875" style="46" customWidth="1"/>
    <col min="11849" max="11849" width="7" style="46" customWidth="1"/>
    <col min="11850" max="11850" width="3.88671875" style="46" customWidth="1"/>
    <col min="11851" max="11851" width="6.5546875" style="46" customWidth="1"/>
    <col min="11852" max="11852" width="5.109375" style="46" customWidth="1"/>
    <col min="11853" max="11853" width="8.6640625" style="46" customWidth="1"/>
    <col min="11854" max="11854" width="9.109375" style="46" customWidth="1"/>
    <col min="11855" max="11855" width="11.6640625" style="46" customWidth="1"/>
    <col min="11856" max="12032" width="11.44140625" style="46"/>
    <col min="12033" max="12033" width="4.88671875" style="46" customWidth="1"/>
    <col min="12034" max="12034" width="13.5546875" style="46" customWidth="1"/>
    <col min="12035" max="12035" width="12.5546875" style="46" customWidth="1"/>
    <col min="12036" max="12036" width="6.5546875" style="46" customWidth="1"/>
    <col min="12037" max="12037" width="4.33203125" style="46" customWidth="1"/>
    <col min="12038" max="12038" width="6.33203125" style="46" customWidth="1"/>
    <col min="12039" max="12039" width="5.6640625" style="46" customWidth="1"/>
    <col min="12040" max="12040" width="8" style="46" customWidth="1"/>
    <col min="12041" max="12041" width="5.6640625" style="46" customWidth="1"/>
    <col min="12042" max="12042" width="9.109375" style="46" customWidth="1"/>
    <col min="12043" max="12043" width="8.33203125" style="46" customWidth="1"/>
    <col min="12044" max="12044" width="5.44140625" style="46" customWidth="1"/>
    <col min="12045" max="12045" width="14.6640625" style="46" customWidth="1"/>
    <col min="12046" max="12046" width="11.88671875" style="46" customWidth="1"/>
    <col min="12047" max="12047" width="6.5546875" style="46" customWidth="1"/>
    <col min="12048" max="12048" width="6.109375" style="46" customWidth="1"/>
    <col min="12049" max="12049" width="6.88671875" style="46" customWidth="1"/>
    <col min="12050" max="12050" width="5" style="46" customWidth="1"/>
    <col min="12051" max="12051" width="7.109375" style="46" customWidth="1"/>
    <col min="12052" max="12052" width="5.6640625" style="46" customWidth="1"/>
    <col min="12053" max="12053" width="7.109375" style="46" customWidth="1"/>
    <col min="12054" max="12054" width="9.109375" style="46" customWidth="1"/>
    <col min="12055" max="12055" width="6" style="46" customWidth="1"/>
    <col min="12056" max="12056" width="13.109375" style="46" customWidth="1"/>
    <col min="12057" max="12057" width="12.109375" style="46" customWidth="1"/>
    <col min="12058" max="12058" width="8.5546875" style="46" customWidth="1"/>
    <col min="12059" max="12059" width="6.44140625" style="46" customWidth="1"/>
    <col min="12060" max="12060" width="10.5546875" style="46" customWidth="1"/>
    <col min="12061" max="12061" width="6.109375" style="46" customWidth="1"/>
    <col min="12062" max="12062" width="11.88671875" style="46" customWidth="1"/>
    <col min="12063" max="12063" width="12.109375" style="46" customWidth="1"/>
    <col min="12064" max="12064" width="5.109375" style="46" customWidth="1"/>
    <col min="12065" max="12065" width="13.44140625" style="46" customWidth="1"/>
    <col min="12066" max="12066" width="11.5546875" style="46" customWidth="1"/>
    <col min="12067" max="12067" width="7.109375" style="46" customWidth="1"/>
    <col min="12068" max="12068" width="6" style="46" customWidth="1"/>
    <col min="12069" max="12069" width="9.33203125" style="46" customWidth="1"/>
    <col min="12070" max="12070" width="5.6640625" style="46" customWidth="1"/>
    <col min="12071" max="12071" width="6.5546875" style="46" customWidth="1"/>
    <col min="12072" max="12072" width="4" style="46" customWidth="1"/>
    <col min="12073" max="12073" width="7.6640625" style="46" customWidth="1"/>
    <col min="12074" max="12074" width="7.5546875" style="46" customWidth="1"/>
    <col min="12075" max="12075" width="5.109375" style="46" customWidth="1"/>
    <col min="12076" max="12076" width="13.44140625" style="46" customWidth="1"/>
    <col min="12077" max="12077" width="11.6640625" style="46" customWidth="1"/>
    <col min="12078" max="12078" width="11.44140625" style="46"/>
    <col min="12079" max="12079" width="7.44140625" style="46" customWidth="1"/>
    <col min="12080" max="12080" width="8.6640625" style="46" customWidth="1"/>
    <col min="12081" max="12081" width="6.44140625" style="46" customWidth="1"/>
    <col min="12082" max="12082" width="8.109375" style="46" customWidth="1"/>
    <col min="12083" max="12083" width="12.109375" style="46" customWidth="1"/>
    <col min="12084" max="12084" width="4.5546875" style="46" customWidth="1"/>
    <col min="12085" max="12085" width="14" style="46" customWidth="1"/>
    <col min="12086" max="12086" width="12.33203125" style="46" customWidth="1"/>
    <col min="12087" max="12087" width="7.6640625" style="46" customWidth="1"/>
    <col min="12088" max="12088" width="5.44140625" style="46" customWidth="1"/>
    <col min="12089" max="12089" width="6.88671875" style="46" customWidth="1"/>
    <col min="12090" max="12090" width="5.109375" style="46" customWidth="1"/>
    <col min="12091" max="12091" width="7.6640625" style="46" customWidth="1"/>
    <col min="12092" max="12092" width="5.88671875" style="46" customWidth="1"/>
    <col min="12093" max="12093" width="7" style="46" customWidth="1"/>
    <col min="12094" max="12094" width="8.6640625" style="46" customWidth="1"/>
    <col min="12095" max="12095" width="7.44140625" style="46" customWidth="1"/>
    <col min="12096" max="12096" width="14.44140625" style="46" customWidth="1"/>
    <col min="12097" max="12097" width="14.5546875" style="46" customWidth="1"/>
    <col min="12098" max="12101" width="11.44140625" style="46"/>
    <col min="12102" max="12102" width="6.44140625" style="46" customWidth="1"/>
    <col min="12103" max="12103" width="13.6640625" style="46" customWidth="1"/>
    <col min="12104" max="12104" width="11.88671875" style="46" customWidth="1"/>
    <col min="12105" max="12105" width="7" style="46" customWidth="1"/>
    <col min="12106" max="12106" width="3.88671875" style="46" customWidth="1"/>
    <col min="12107" max="12107" width="6.5546875" style="46" customWidth="1"/>
    <col min="12108" max="12108" width="5.109375" style="46" customWidth="1"/>
    <col min="12109" max="12109" width="8.6640625" style="46" customWidth="1"/>
    <col min="12110" max="12110" width="9.109375" style="46" customWidth="1"/>
    <col min="12111" max="12111" width="11.6640625" style="46" customWidth="1"/>
    <col min="12112" max="12288" width="11.44140625" style="46"/>
    <col min="12289" max="12289" width="4.88671875" style="46" customWidth="1"/>
    <col min="12290" max="12290" width="13.5546875" style="46" customWidth="1"/>
    <col min="12291" max="12291" width="12.5546875" style="46" customWidth="1"/>
    <col min="12292" max="12292" width="6.5546875" style="46" customWidth="1"/>
    <col min="12293" max="12293" width="4.33203125" style="46" customWidth="1"/>
    <col min="12294" max="12294" width="6.33203125" style="46" customWidth="1"/>
    <col min="12295" max="12295" width="5.6640625" style="46" customWidth="1"/>
    <col min="12296" max="12296" width="8" style="46" customWidth="1"/>
    <col min="12297" max="12297" width="5.6640625" style="46" customWidth="1"/>
    <col min="12298" max="12298" width="9.109375" style="46" customWidth="1"/>
    <col min="12299" max="12299" width="8.33203125" style="46" customWidth="1"/>
    <col min="12300" max="12300" width="5.44140625" style="46" customWidth="1"/>
    <col min="12301" max="12301" width="14.6640625" style="46" customWidth="1"/>
    <col min="12302" max="12302" width="11.88671875" style="46" customWidth="1"/>
    <col min="12303" max="12303" width="6.5546875" style="46" customWidth="1"/>
    <col min="12304" max="12304" width="6.109375" style="46" customWidth="1"/>
    <col min="12305" max="12305" width="6.88671875" style="46" customWidth="1"/>
    <col min="12306" max="12306" width="5" style="46" customWidth="1"/>
    <col min="12307" max="12307" width="7.109375" style="46" customWidth="1"/>
    <col min="12308" max="12308" width="5.6640625" style="46" customWidth="1"/>
    <col min="12309" max="12309" width="7.109375" style="46" customWidth="1"/>
    <col min="12310" max="12310" width="9.109375" style="46" customWidth="1"/>
    <col min="12311" max="12311" width="6" style="46" customWidth="1"/>
    <col min="12312" max="12312" width="13.109375" style="46" customWidth="1"/>
    <col min="12313" max="12313" width="12.109375" style="46" customWidth="1"/>
    <col min="12314" max="12314" width="8.5546875" style="46" customWidth="1"/>
    <col min="12315" max="12315" width="6.44140625" style="46" customWidth="1"/>
    <col min="12316" max="12316" width="10.5546875" style="46" customWidth="1"/>
    <col min="12317" max="12317" width="6.109375" style="46" customWidth="1"/>
    <col min="12318" max="12318" width="11.88671875" style="46" customWidth="1"/>
    <col min="12319" max="12319" width="12.109375" style="46" customWidth="1"/>
    <col min="12320" max="12320" width="5.109375" style="46" customWidth="1"/>
    <col min="12321" max="12321" width="13.44140625" style="46" customWidth="1"/>
    <col min="12322" max="12322" width="11.5546875" style="46" customWidth="1"/>
    <col min="12323" max="12323" width="7.109375" style="46" customWidth="1"/>
    <col min="12324" max="12324" width="6" style="46" customWidth="1"/>
    <col min="12325" max="12325" width="9.33203125" style="46" customWidth="1"/>
    <col min="12326" max="12326" width="5.6640625" style="46" customWidth="1"/>
    <col min="12327" max="12327" width="6.5546875" style="46" customWidth="1"/>
    <col min="12328" max="12328" width="4" style="46" customWidth="1"/>
    <col min="12329" max="12329" width="7.6640625" style="46" customWidth="1"/>
    <col min="12330" max="12330" width="7.5546875" style="46" customWidth="1"/>
    <col min="12331" max="12331" width="5.109375" style="46" customWidth="1"/>
    <col min="12332" max="12332" width="13.44140625" style="46" customWidth="1"/>
    <col min="12333" max="12333" width="11.6640625" style="46" customWidth="1"/>
    <col min="12334" max="12334" width="11.44140625" style="46"/>
    <col min="12335" max="12335" width="7.44140625" style="46" customWidth="1"/>
    <col min="12336" max="12336" width="8.6640625" style="46" customWidth="1"/>
    <col min="12337" max="12337" width="6.44140625" style="46" customWidth="1"/>
    <col min="12338" max="12338" width="8.109375" style="46" customWidth="1"/>
    <col min="12339" max="12339" width="12.109375" style="46" customWidth="1"/>
    <col min="12340" max="12340" width="4.5546875" style="46" customWidth="1"/>
    <col min="12341" max="12341" width="14" style="46" customWidth="1"/>
    <col min="12342" max="12342" width="12.33203125" style="46" customWidth="1"/>
    <col min="12343" max="12343" width="7.6640625" style="46" customWidth="1"/>
    <col min="12344" max="12344" width="5.44140625" style="46" customWidth="1"/>
    <col min="12345" max="12345" width="6.88671875" style="46" customWidth="1"/>
    <col min="12346" max="12346" width="5.109375" style="46" customWidth="1"/>
    <col min="12347" max="12347" width="7.6640625" style="46" customWidth="1"/>
    <col min="12348" max="12348" width="5.88671875" style="46" customWidth="1"/>
    <col min="12349" max="12349" width="7" style="46" customWidth="1"/>
    <col min="12350" max="12350" width="8.6640625" style="46" customWidth="1"/>
    <col min="12351" max="12351" width="7.44140625" style="46" customWidth="1"/>
    <col min="12352" max="12352" width="14.44140625" style="46" customWidth="1"/>
    <col min="12353" max="12353" width="14.5546875" style="46" customWidth="1"/>
    <col min="12354" max="12357" width="11.44140625" style="46"/>
    <col min="12358" max="12358" width="6.44140625" style="46" customWidth="1"/>
    <col min="12359" max="12359" width="13.6640625" style="46" customWidth="1"/>
    <col min="12360" max="12360" width="11.88671875" style="46" customWidth="1"/>
    <col min="12361" max="12361" width="7" style="46" customWidth="1"/>
    <col min="12362" max="12362" width="3.88671875" style="46" customWidth="1"/>
    <col min="12363" max="12363" width="6.5546875" style="46" customWidth="1"/>
    <col min="12364" max="12364" width="5.109375" style="46" customWidth="1"/>
    <col min="12365" max="12365" width="8.6640625" style="46" customWidth="1"/>
    <col min="12366" max="12366" width="9.109375" style="46" customWidth="1"/>
    <col min="12367" max="12367" width="11.6640625" style="46" customWidth="1"/>
    <col min="12368" max="12544" width="11.44140625" style="46"/>
    <col min="12545" max="12545" width="4.88671875" style="46" customWidth="1"/>
    <col min="12546" max="12546" width="13.5546875" style="46" customWidth="1"/>
    <col min="12547" max="12547" width="12.5546875" style="46" customWidth="1"/>
    <col min="12548" max="12548" width="6.5546875" style="46" customWidth="1"/>
    <col min="12549" max="12549" width="4.33203125" style="46" customWidth="1"/>
    <col min="12550" max="12550" width="6.33203125" style="46" customWidth="1"/>
    <col min="12551" max="12551" width="5.6640625" style="46" customWidth="1"/>
    <col min="12552" max="12552" width="8" style="46" customWidth="1"/>
    <col min="12553" max="12553" width="5.6640625" style="46" customWidth="1"/>
    <col min="12554" max="12554" width="9.109375" style="46" customWidth="1"/>
    <col min="12555" max="12555" width="8.33203125" style="46" customWidth="1"/>
    <col min="12556" max="12556" width="5.44140625" style="46" customWidth="1"/>
    <col min="12557" max="12557" width="14.6640625" style="46" customWidth="1"/>
    <col min="12558" max="12558" width="11.88671875" style="46" customWidth="1"/>
    <col min="12559" max="12559" width="6.5546875" style="46" customWidth="1"/>
    <col min="12560" max="12560" width="6.109375" style="46" customWidth="1"/>
    <col min="12561" max="12561" width="6.88671875" style="46" customWidth="1"/>
    <col min="12562" max="12562" width="5" style="46" customWidth="1"/>
    <col min="12563" max="12563" width="7.109375" style="46" customWidth="1"/>
    <col min="12564" max="12564" width="5.6640625" style="46" customWidth="1"/>
    <col min="12565" max="12565" width="7.109375" style="46" customWidth="1"/>
    <col min="12566" max="12566" width="9.109375" style="46" customWidth="1"/>
    <col min="12567" max="12567" width="6" style="46" customWidth="1"/>
    <col min="12568" max="12568" width="13.109375" style="46" customWidth="1"/>
    <col min="12569" max="12569" width="12.109375" style="46" customWidth="1"/>
    <col min="12570" max="12570" width="8.5546875" style="46" customWidth="1"/>
    <col min="12571" max="12571" width="6.44140625" style="46" customWidth="1"/>
    <col min="12572" max="12572" width="10.5546875" style="46" customWidth="1"/>
    <col min="12573" max="12573" width="6.109375" style="46" customWidth="1"/>
    <col min="12574" max="12574" width="11.88671875" style="46" customWidth="1"/>
    <col min="12575" max="12575" width="12.109375" style="46" customWidth="1"/>
    <col min="12576" max="12576" width="5.109375" style="46" customWidth="1"/>
    <col min="12577" max="12577" width="13.44140625" style="46" customWidth="1"/>
    <col min="12578" max="12578" width="11.5546875" style="46" customWidth="1"/>
    <col min="12579" max="12579" width="7.109375" style="46" customWidth="1"/>
    <col min="12580" max="12580" width="6" style="46" customWidth="1"/>
    <col min="12581" max="12581" width="9.33203125" style="46" customWidth="1"/>
    <col min="12582" max="12582" width="5.6640625" style="46" customWidth="1"/>
    <col min="12583" max="12583" width="6.5546875" style="46" customWidth="1"/>
    <col min="12584" max="12584" width="4" style="46" customWidth="1"/>
    <col min="12585" max="12585" width="7.6640625" style="46" customWidth="1"/>
    <col min="12586" max="12586" width="7.5546875" style="46" customWidth="1"/>
    <col min="12587" max="12587" width="5.109375" style="46" customWidth="1"/>
    <col min="12588" max="12588" width="13.44140625" style="46" customWidth="1"/>
    <col min="12589" max="12589" width="11.6640625" style="46" customWidth="1"/>
    <col min="12590" max="12590" width="11.44140625" style="46"/>
    <col min="12591" max="12591" width="7.44140625" style="46" customWidth="1"/>
    <col min="12592" max="12592" width="8.6640625" style="46" customWidth="1"/>
    <col min="12593" max="12593" width="6.44140625" style="46" customWidth="1"/>
    <col min="12594" max="12594" width="8.109375" style="46" customWidth="1"/>
    <col min="12595" max="12595" width="12.109375" style="46" customWidth="1"/>
    <col min="12596" max="12596" width="4.5546875" style="46" customWidth="1"/>
    <col min="12597" max="12597" width="14" style="46" customWidth="1"/>
    <col min="12598" max="12598" width="12.33203125" style="46" customWidth="1"/>
    <col min="12599" max="12599" width="7.6640625" style="46" customWidth="1"/>
    <col min="12600" max="12600" width="5.44140625" style="46" customWidth="1"/>
    <col min="12601" max="12601" width="6.88671875" style="46" customWidth="1"/>
    <col min="12602" max="12602" width="5.109375" style="46" customWidth="1"/>
    <col min="12603" max="12603" width="7.6640625" style="46" customWidth="1"/>
    <col min="12604" max="12604" width="5.88671875" style="46" customWidth="1"/>
    <col min="12605" max="12605" width="7" style="46" customWidth="1"/>
    <col min="12606" max="12606" width="8.6640625" style="46" customWidth="1"/>
    <col min="12607" max="12607" width="7.44140625" style="46" customWidth="1"/>
    <col min="12608" max="12608" width="14.44140625" style="46" customWidth="1"/>
    <col min="12609" max="12609" width="14.5546875" style="46" customWidth="1"/>
    <col min="12610" max="12613" width="11.44140625" style="46"/>
    <col min="12614" max="12614" width="6.44140625" style="46" customWidth="1"/>
    <col min="12615" max="12615" width="13.6640625" style="46" customWidth="1"/>
    <col min="12616" max="12616" width="11.88671875" style="46" customWidth="1"/>
    <col min="12617" max="12617" width="7" style="46" customWidth="1"/>
    <col min="12618" max="12618" width="3.88671875" style="46" customWidth="1"/>
    <col min="12619" max="12619" width="6.5546875" style="46" customWidth="1"/>
    <col min="12620" max="12620" width="5.109375" style="46" customWidth="1"/>
    <col min="12621" max="12621" width="8.6640625" style="46" customWidth="1"/>
    <col min="12622" max="12622" width="9.109375" style="46" customWidth="1"/>
    <col min="12623" max="12623" width="11.6640625" style="46" customWidth="1"/>
    <col min="12624" max="12800" width="11.44140625" style="46"/>
    <col min="12801" max="12801" width="4.88671875" style="46" customWidth="1"/>
    <col min="12802" max="12802" width="13.5546875" style="46" customWidth="1"/>
    <col min="12803" max="12803" width="12.5546875" style="46" customWidth="1"/>
    <col min="12804" max="12804" width="6.5546875" style="46" customWidth="1"/>
    <col min="12805" max="12805" width="4.33203125" style="46" customWidth="1"/>
    <col min="12806" max="12806" width="6.33203125" style="46" customWidth="1"/>
    <col min="12807" max="12807" width="5.6640625" style="46" customWidth="1"/>
    <col min="12808" max="12808" width="8" style="46" customWidth="1"/>
    <col min="12809" max="12809" width="5.6640625" style="46" customWidth="1"/>
    <col min="12810" max="12810" width="9.109375" style="46" customWidth="1"/>
    <col min="12811" max="12811" width="8.33203125" style="46" customWidth="1"/>
    <col min="12812" max="12812" width="5.44140625" style="46" customWidth="1"/>
    <col min="12813" max="12813" width="14.6640625" style="46" customWidth="1"/>
    <col min="12814" max="12814" width="11.88671875" style="46" customWidth="1"/>
    <col min="12815" max="12815" width="6.5546875" style="46" customWidth="1"/>
    <col min="12816" max="12816" width="6.109375" style="46" customWidth="1"/>
    <col min="12817" max="12817" width="6.88671875" style="46" customWidth="1"/>
    <col min="12818" max="12818" width="5" style="46" customWidth="1"/>
    <col min="12819" max="12819" width="7.109375" style="46" customWidth="1"/>
    <col min="12820" max="12820" width="5.6640625" style="46" customWidth="1"/>
    <col min="12821" max="12821" width="7.109375" style="46" customWidth="1"/>
    <col min="12822" max="12822" width="9.109375" style="46" customWidth="1"/>
    <col min="12823" max="12823" width="6" style="46" customWidth="1"/>
    <col min="12824" max="12824" width="13.109375" style="46" customWidth="1"/>
    <col min="12825" max="12825" width="12.109375" style="46" customWidth="1"/>
    <col min="12826" max="12826" width="8.5546875" style="46" customWidth="1"/>
    <col min="12827" max="12827" width="6.44140625" style="46" customWidth="1"/>
    <col min="12828" max="12828" width="10.5546875" style="46" customWidth="1"/>
    <col min="12829" max="12829" width="6.109375" style="46" customWidth="1"/>
    <col min="12830" max="12830" width="11.88671875" style="46" customWidth="1"/>
    <col min="12831" max="12831" width="12.109375" style="46" customWidth="1"/>
    <col min="12832" max="12832" width="5.109375" style="46" customWidth="1"/>
    <col min="12833" max="12833" width="13.44140625" style="46" customWidth="1"/>
    <col min="12834" max="12834" width="11.5546875" style="46" customWidth="1"/>
    <col min="12835" max="12835" width="7.109375" style="46" customWidth="1"/>
    <col min="12836" max="12836" width="6" style="46" customWidth="1"/>
    <col min="12837" max="12837" width="9.33203125" style="46" customWidth="1"/>
    <col min="12838" max="12838" width="5.6640625" style="46" customWidth="1"/>
    <col min="12839" max="12839" width="6.5546875" style="46" customWidth="1"/>
    <col min="12840" max="12840" width="4" style="46" customWidth="1"/>
    <col min="12841" max="12841" width="7.6640625" style="46" customWidth="1"/>
    <col min="12842" max="12842" width="7.5546875" style="46" customWidth="1"/>
    <col min="12843" max="12843" width="5.109375" style="46" customWidth="1"/>
    <col min="12844" max="12844" width="13.44140625" style="46" customWidth="1"/>
    <col min="12845" max="12845" width="11.6640625" style="46" customWidth="1"/>
    <col min="12846" max="12846" width="11.44140625" style="46"/>
    <col min="12847" max="12847" width="7.44140625" style="46" customWidth="1"/>
    <col min="12848" max="12848" width="8.6640625" style="46" customWidth="1"/>
    <col min="12849" max="12849" width="6.44140625" style="46" customWidth="1"/>
    <col min="12850" max="12850" width="8.109375" style="46" customWidth="1"/>
    <col min="12851" max="12851" width="12.109375" style="46" customWidth="1"/>
    <col min="12852" max="12852" width="4.5546875" style="46" customWidth="1"/>
    <col min="12853" max="12853" width="14" style="46" customWidth="1"/>
    <col min="12854" max="12854" width="12.33203125" style="46" customWidth="1"/>
    <col min="12855" max="12855" width="7.6640625" style="46" customWidth="1"/>
    <col min="12856" max="12856" width="5.44140625" style="46" customWidth="1"/>
    <col min="12857" max="12857" width="6.88671875" style="46" customWidth="1"/>
    <col min="12858" max="12858" width="5.109375" style="46" customWidth="1"/>
    <col min="12859" max="12859" width="7.6640625" style="46" customWidth="1"/>
    <col min="12860" max="12860" width="5.88671875" style="46" customWidth="1"/>
    <col min="12861" max="12861" width="7" style="46" customWidth="1"/>
    <col min="12862" max="12862" width="8.6640625" style="46" customWidth="1"/>
    <col min="12863" max="12863" width="7.44140625" style="46" customWidth="1"/>
    <col min="12864" max="12864" width="14.44140625" style="46" customWidth="1"/>
    <col min="12865" max="12865" width="14.5546875" style="46" customWidth="1"/>
    <col min="12866" max="12869" width="11.44140625" style="46"/>
    <col min="12870" max="12870" width="6.44140625" style="46" customWidth="1"/>
    <col min="12871" max="12871" width="13.6640625" style="46" customWidth="1"/>
    <col min="12872" max="12872" width="11.88671875" style="46" customWidth="1"/>
    <col min="12873" max="12873" width="7" style="46" customWidth="1"/>
    <col min="12874" max="12874" width="3.88671875" style="46" customWidth="1"/>
    <col min="12875" max="12875" width="6.5546875" style="46" customWidth="1"/>
    <col min="12876" max="12876" width="5.109375" style="46" customWidth="1"/>
    <col min="12877" max="12877" width="8.6640625" style="46" customWidth="1"/>
    <col min="12878" max="12878" width="9.109375" style="46" customWidth="1"/>
    <col min="12879" max="12879" width="11.6640625" style="46" customWidth="1"/>
    <col min="12880" max="13056" width="11.44140625" style="46"/>
    <col min="13057" max="13057" width="4.88671875" style="46" customWidth="1"/>
    <col min="13058" max="13058" width="13.5546875" style="46" customWidth="1"/>
    <col min="13059" max="13059" width="12.5546875" style="46" customWidth="1"/>
    <col min="13060" max="13060" width="6.5546875" style="46" customWidth="1"/>
    <col min="13061" max="13061" width="4.33203125" style="46" customWidth="1"/>
    <col min="13062" max="13062" width="6.33203125" style="46" customWidth="1"/>
    <col min="13063" max="13063" width="5.6640625" style="46" customWidth="1"/>
    <col min="13064" max="13064" width="8" style="46" customWidth="1"/>
    <col min="13065" max="13065" width="5.6640625" style="46" customWidth="1"/>
    <col min="13066" max="13066" width="9.109375" style="46" customWidth="1"/>
    <col min="13067" max="13067" width="8.33203125" style="46" customWidth="1"/>
    <col min="13068" max="13068" width="5.44140625" style="46" customWidth="1"/>
    <col min="13069" max="13069" width="14.6640625" style="46" customWidth="1"/>
    <col min="13070" max="13070" width="11.88671875" style="46" customWidth="1"/>
    <col min="13071" max="13071" width="6.5546875" style="46" customWidth="1"/>
    <col min="13072" max="13072" width="6.109375" style="46" customWidth="1"/>
    <col min="13073" max="13073" width="6.88671875" style="46" customWidth="1"/>
    <col min="13074" max="13074" width="5" style="46" customWidth="1"/>
    <col min="13075" max="13075" width="7.109375" style="46" customWidth="1"/>
    <col min="13076" max="13076" width="5.6640625" style="46" customWidth="1"/>
    <col min="13077" max="13077" width="7.109375" style="46" customWidth="1"/>
    <col min="13078" max="13078" width="9.109375" style="46" customWidth="1"/>
    <col min="13079" max="13079" width="6" style="46" customWidth="1"/>
    <col min="13080" max="13080" width="13.109375" style="46" customWidth="1"/>
    <col min="13081" max="13081" width="12.109375" style="46" customWidth="1"/>
    <col min="13082" max="13082" width="8.5546875" style="46" customWidth="1"/>
    <col min="13083" max="13083" width="6.44140625" style="46" customWidth="1"/>
    <col min="13084" max="13084" width="10.5546875" style="46" customWidth="1"/>
    <col min="13085" max="13085" width="6.109375" style="46" customWidth="1"/>
    <col min="13086" max="13086" width="11.88671875" style="46" customWidth="1"/>
    <col min="13087" max="13087" width="12.109375" style="46" customWidth="1"/>
    <col min="13088" max="13088" width="5.109375" style="46" customWidth="1"/>
    <col min="13089" max="13089" width="13.44140625" style="46" customWidth="1"/>
    <col min="13090" max="13090" width="11.5546875" style="46" customWidth="1"/>
    <col min="13091" max="13091" width="7.109375" style="46" customWidth="1"/>
    <col min="13092" max="13092" width="6" style="46" customWidth="1"/>
    <col min="13093" max="13093" width="9.33203125" style="46" customWidth="1"/>
    <col min="13094" max="13094" width="5.6640625" style="46" customWidth="1"/>
    <col min="13095" max="13095" width="6.5546875" style="46" customWidth="1"/>
    <col min="13096" max="13096" width="4" style="46" customWidth="1"/>
    <col min="13097" max="13097" width="7.6640625" style="46" customWidth="1"/>
    <col min="13098" max="13098" width="7.5546875" style="46" customWidth="1"/>
    <col min="13099" max="13099" width="5.109375" style="46" customWidth="1"/>
    <col min="13100" max="13100" width="13.44140625" style="46" customWidth="1"/>
    <col min="13101" max="13101" width="11.6640625" style="46" customWidth="1"/>
    <col min="13102" max="13102" width="11.44140625" style="46"/>
    <col min="13103" max="13103" width="7.44140625" style="46" customWidth="1"/>
    <col min="13104" max="13104" width="8.6640625" style="46" customWidth="1"/>
    <col min="13105" max="13105" width="6.44140625" style="46" customWidth="1"/>
    <col min="13106" max="13106" width="8.109375" style="46" customWidth="1"/>
    <col min="13107" max="13107" width="12.109375" style="46" customWidth="1"/>
    <col min="13108" max="13108" width="4.5546875" style="46" customWidth="1"/>
    <col min="13109" max="13109" width="14" style="46" customWidth="1"/>
    <col min="13110" max="13110" width="12.33203125" style="46" customWidth="1"/>
    <col min="13111" max="13111" width="7.6640625" style="46" customWidth="1"/>
    <col min="13112" max="13112" width="5.44140625" style="46" customWidth="1"/>
    <col min="13113" max="13113" width="6.88671875" style="46" customWidth="1"/>
    <col min="13114" max="13114" width="5.109375" style="46" customWidth="1"/>
    <col min="13115" max="13115" width="7.6640625" style="46" customWidth="1"/>
    <col min="13116" max="13116" width="5.88671875" style="46" customWidth="1"/>
    <col min="13117" max="13117" width="7" style="46" customWidth="1"/>
    <col min="13118" max="13118" width="8.6640625" style="46" customWidth="1"/>
    <col min="13119" max="13119" width="7.44140625" style="46" customWidth="1"/>
    <col min="13120" max="13120" width="14.44140625" style="46" customWidth="1"/>
    <col min="13121" max="13121" width="14.5546875" style="46" customWidth="1"/>
    <col min="13122" max="13125" width="11.44140625" style="46"/>
    <col min="13126" max="13126" width="6.44140625" style="46" customWidth="1"/>
    <col min="13127" max="13127" width="13.6640625" style="46" customWidth="1"/>
    <col min="13128" max="13128" width="11.88671875" style="46" customWidth="1"/>
    <col min="13129" max="13129" width="7" style="46" customWidth="1"/>
    <col min="13130" max="13130" width="3.88671875" style="46" customWidth="1"/>
    <col min="13131" max="13131" width="6.5546875" style="46" customWidth="1"/>
    <col min="13132" max="13132" width="5.109375" style="46" customWidth="1"/>
    <col min="13133" max="13133" width="8.6640625" style="46" customWidth="1"/>
    <col min="13134" max="13134" width="9.109375" style="46" customWidth="1"/>
    <col min="13135" max="13135" width="11.6640625" style="46" customWidth="1"/>
    <col min="13136" max="13312" width="11.44140625" style="46"/>
    <col min="13313" max="13313" width="4.88671875" style="46" customWidth="1"/>
    <col min="13314" max="13314" width="13.5546875" style="46" customWidth="1"/>
    <col min="13315" max="13315" width="12.5546875" style="46" customWidth="1"/>
    <col min="13316" max="13316" width="6.5546875" style="46" customWidth="1"/>
    <col min="13317" max="13317" width="4.33203125" style="46" customWidth="1"/>
    <col min="13318" max="13318" width="6.33203125" style="46" customWidth="1"/>
    <col min="13319" max="13319" width="5.6640625" style="46" customWidth="1"/>
    <col min="13320" max="13320" width="8" style="46" customWidth="1"/>
    <col min="13321" max="13321" width="5.6640625" style="46" customWidth="1"/>
    <col min="13322" max="13322" width="9.109375" style="46" customWidth="1"/>
    <col min="13323" max="13323" width="8.33203125" style="46" customWidth="1"/>
    <col min="13324" max="13324" width="5.44140625" style="46" customWidth="1"/>
    <col min="13325" max="13325" width="14.6640625" style="46" customWidth="1"/>
    <col min="13326" max="13326" width="11.88671875" style="46" customWidth="1"/>
    <col min="13327" max="13327" width="6.5546875" style="46" customWidth="1"/>
    <col min="13328" max="13328" width="6.109375" style="46" customWidth="1"/>
    <col min="13329" max="13329" width="6.88671875" style="46" customWidth="1"/>
    <col min="13330" max="13330" width="5" style="46" customWidth="1"/>
    <col min="13331" max="13331" width="7.109375" style="46" customWidth="1"/>
    <col min="13332" max="13332" width="5.6640625" style="46" customWidth="1"/>
    <col min="13333" max="13333" width="7.109375" style="46" customWidth="1"/>
    <col min="13334" max="13334" width="9.109375" style="46" customWidth="1"/>
    <col min="13335" max="13335" width="6" style="46" customWidth="1"/>
    <col min="13336" max="13336" width="13.109375" style="46" customWidth="1"/>
    <col min="13337" max="13337" width="12.109375" style="46" customWidth="1"/>
    <col min="13338" max="13338" width="8.5546875" style="46" customWidth="1"/>
    <col min="13339" max="13339" width="6.44140625" style="46" customWidth="1"/>
    <col min="13340" max="13340" width="10.5546875" style="46" customWidth="1"/>
    <col min="13341" max="13341" width="6.109375" style="46" customWidth="1"/>
    <col min="13342" max="13342" width="11.88671875" style="46" customWidth="1"/>
    <col min="13343" max="13343" width="12.109375" style="46" customWidth="1"/>
    <col min="13344" max="13344" width="5.109375" style="46" customWidth="1"/>
    <col min="13345" max="13345" width="13.44140625" style="46" customWidth="1"/>
    <col min="13346" max="13346" width="11.5546875" style="46" customWidth="1"/>
    <col min="13347" max="13347" width="7.109375" style="46" customWidth="1"/>
    <col min="13348" max="13348" width="6" style="46" customWidth="1"/>
    <col min="13349" max="13349" width="9.33203125" style="46" customWidth="1"/>
    <col min="13350" max="13350" width="5.6640625" style="46" customWidth="1"/>
    <col min="13351" max="13351" width="6.5546875" style="46" customWidth="1"/>
    <col min="13352" max="13352" width="4" style="46" customWidth="1"/>
    <col min="13353" max="13353" width="7.6640625" style="46" customWidth="1"/>
    <col min="13354" max="13354" width="7.5546875" style="46" customWidth="1"/>
    <col min="13355" max="13355" width="5.109375" style="46" customWidth="1"/>
    <col min="13356" max="13356" width="13.44140625" style="46" customWidth="1"/>
    <col min="13357" max="13357" width="11.6640625" style="46" customWidth="1"/>
    <col min="13358" max="13358" width="11.44140625" style="46"/>
    <col min="13359" max="13359" width="7.44140625" style="46" customWidth="1"/>
    <col min="13360" max="13360" width="8.6640625" style="46" customWidth="1"/>
    <col min="13361" max="13361" width="6.44140625" style="46" customWidth="1"/>
    <col min="13362" max="13362" width="8.109375" style="46" customWidth="1"/>
    <col min="13363" max="13363" width="12.109375" style="46" customWidth="1"/>
    <col min="13364" max="13364" width="4.5546875" style="46" customWidth="1"/>
    <col min="13365" max="13365" width="14" style="46" customWidth="1"/>
    <col min="13366" max="13366" width="12.33203125" style="46" customWidth="1"/>
    <col min="13367" max="13367" width="7.6640625" style="46" customWidth="1"/>
    <col min="13368" max="13368" width="5.44140625" style="46" customWidth="1"/>
    <col min="13369" max="13369" width="6.88671875" style="46" customWidth="1"/>
    <col min="13370" max="13370" width="5.109375" style="46" customWidth="1"/>
    <col min="13371" max="13371" width="7.6640625" style="46" customWidth="1"/>
    <col min="13372" max="13372" width="5.88671875" style="46" customWidth="1"/>
    <col min="13373" max="13373" width="7" style="46" customWidth="1"/>
    <col min="13374" max="13374" width="8.6640625" style="46" customWidth="1"/>
    <col min="13375" max="13375" width="7.44140625" style="46" customWidth="1"/>
    <col min="13376" max="13376" width="14.44140625" style="46" customWidth="1"/>
    <col min="13377" max="13377" width="14.5546875" style="46" customWidth="1"/>
    <col min="13378" max="13381" width="11.44140625" style="46"/>
    <col min="13382" max="13382" width="6.44140625" style="46" customWidth="1"/>
    <col min="13383" max="13383" width="13.6640625" style="46" customWidth="1"/>
    <col min="13384" max="13384" width="11.88671875" style="46" customWidth="1"/>
    <col min="13385" max="13385" width="7" style="46" customWidth="1"/>
    <col min="13386" max="13386" width="3.88671875" style="46" customWidth="1"/>
    <col min="13387" max="13387" width="6.5546875" style="46" customWidth="1"/>
    <col min="13388" max="13388" width="5.109375" style="46" customWidth="1"/>
    <col min="13389" max="13389" width="8.6640625" style="46" customWidth="1"/>
    <col min="13390" max="13390" width="9.109375" style="46" customWidth="1"/>
    <col min="13391" max="13391" width="11.6640625" style="46" customWidth="1"/>
    <col min="13392" max="13568" width="11.44140625" style="46"/>
    <col min="13569" max="13569" width="4.88671875" style="46" customWidth="1"/>
    <col min="13570" max="13570" width="13.5546875" style="46" customWidth="1"/>
    <col min="13571" max="13571" width="12.5546875" style="46" customWidth="1"/>
    <col min="13572" max="13572" width="6.5546875" style="46" customWidth="1"/>
    <col min="13573" max="13573" width="4.33203125" style="46" customWidth="1"/>
    <col min="13574" max="13574" width="6.33203125" style="46" customWidth="1"/>
    <col min="13575" max="13575" width="5.6640625" style="46" customWidth="1"/>
    <col min="13576" max="13576" width="8" style="46" customWidth="1"/>
    <col min="13577" max="13577" width="5.6640625" style="46" customWidth="1"/>
    <col min="13578" max="13578" width="9.109375" style="46" customWidth="1"/>
    <col min="13579" max="13579" width="8.33203125" style="46" customWidth="1"/>
    <col min="13580" max="13580" width="5.44140625" style="46" customWidth="1"/>
    <col min="13581" max="13581" width="14.6640625" style="46" customWidth="1"/>
    <col min="13582" max="13582" width="11.88671875" style="46" customWidth="1"/>
    <col min="13583" max="13583" width="6.5546875" style="46" customWidth="1"/>
    <col min="13584" max="13584" width="6.109375" style="46" customWidth="1"/>
    <col min="13585" max="13585" width="6.88671875" style="46" customWidth="1"/>
    <col min="13586" max="13586" width="5" style="46" customWidth="1"/>
    <col min="13587" max="13587" width="7.109375" style="46" customWidth="1"/>
    <col min="13588" max="13588" width="5.6640625" style="46" customWidth="1"/>
    <col min="13589" max="13589" width="7.109375" style="46" customWidth="1"/>
    <col min="13590" max="13590" width="9.109375" style="46" customWidth="1"/>
    <col min="13591" max="13591" width="6" style="46" customWidth="1"/>
    <col min="13592" max="13592" width="13.109375" style="46" customWidth="1"/>
    <col min="13593" max="13593" width="12.109375" style="46" customWidth="1"/>
    <col min="13594" max="13594" width="8.5546875" style="46" customWidth="1"/>
    <col min="13595" max="13595" width="6.44140625" style="46" customWidth="1"/>
    <col min="13596" max="13596" width="10.5546875" style="46" customWidth="1"/>
    <col min="13597" max="13597" width="6.109375" style="46" customWidth="1"/>
    <col min="13598" max="13598" width="11.88671875" style="46" customWidth="1"/>
    <col min="13599" max="13599" width="12.109375" style="46" customWidth="1"/>
    <col min="13600" max="13600" width="5.109375" style="46" customWidth="1"/>
    <col min="13601" max="13601" width="13.44140625" style="46" customWidth="1"/>
    <col min="13602" max="13602" width="11.5546875" style="46" customWidth="1"/>
    <col min="13603" max="13603" width="7.109375" style="46" customWidth="1"/>
    <col min="13604" max="13604" width="6" style="46" customWidth="1"/>
    <col min="13605" max="13605" width="9.33203125" style="46" customWidth="1"/>
    <col min="13606" max="13606" width="5.6640625" style="46" customWidth="1"/>
    <col min="13607" max="13607" width="6.5546875" style="46" customWidth="1"/>
    <col min="13608" max="13608" width="4" style="46" customWidth="1"/>
    <col min="13609" max="13609" width="7.6640625" style="46" customWidth="1"/>
    <col min="13610" max="13610" width="7.5546875" style="46" customWidth="1"/>
    <col min="13611" max="13611" width="5.109375" style="46" customWidth="1"/>
    <col min="13612" max="13612" width="13.44140625" style="46" customWidth="1"/>
    <col min="13613" max="13613" width="11.6640625" style="46" customWidth="1"/>
    <col min="13614" max="13614" width="11.44140625" style="46"/>
    <col min="13615" max="13615" width="7.44140625" style="46" customWidth="1"/>
    <col min="13616" max="13616" width="8.6640625" style="46" customWidth="1"/>
    <col min="13617" max="13617" width="6.44140625" style="46" customWidth="1"/>
    <col min="13618" max="13618" width="8.109375" style="46" customWidth="1"/>
    <col min="13619" max="13619" width="12.109375" style="46" customWidth="1"/>
    <col min="13620" max="13620" width="4.5546875" style="46" customWidth="1"/>
    <col min="13621" max="13621" width="14" style="46" customWidth="1"/>
    <col min="13622" max="13622" width="12.33203125" style="46" customWidth="1"/>
    <col min="13623" max="13623" width="7.6640625" style="46" customWidth="1"/>
    <col min="13624" max="13624" width="5.44140625" style="46" customWidth="1"/>
    <col min="13625" max="13625" width="6.88671875" style="46" customWidth="1"/>
    <col min="13626" max="13626" width="5.109375" style="46" customWidth="1"/>
    <col min="13627" max="13627" width="7.6640625" style="46" customWidth="1"/>
    <col min="13628" max="13628" width="5.88671875" style="46" customWidth="1"/>
    <col min="13629" max="13629" width="7" style="46" customWidth="1"/>
    <col min="13630" max="13630" width="8.6640625" style="46" customWidth="1"/>
    <col min="13631" max="13631" width="7.44140625" style="46" customWidth="1"/>
    <col min="13632" max="13632" width="14.44140625" style="46" customWidth="1"/>
    <col min="13633" max="13633" width="14.5546875" style="46" customWidth="1"/>
    <col min="13634" max="13637" width="11.44140625" style="46"/>
    <col min="13638" max="13638" width="6.44140625" style="46" customWidth="1"/>
    <col min="13639" max="13639" width="13.6640625" style="46" customWidth="1"/>
    <col min="13640" max="13640" width="11.88671875" style="46" customWidth="1"/>
    <col min="13641" max="13641" width="7" style="46" customWidth="1"/>
    <col min="13642" max="13642" width="3.88671875" style="46" customWidth="1"/>
    <col min="13643" max="13643" width="6.5546875" style="46" customWidth="1"/>
    <col min="13644" max="13644" width="5.109375" style="46" customWidth="1"/>
    <col min="13645" max="13645" width="8.6640625" style="46" customWidth="1"/>
    <col min="13646" max="13646" width="9.109375" style="46" customWidth="1"/>
    <col min="13647" max="13647" width="11.6640625" style="46" customWidth="1"/>
    <col min="13648" max="13824" width="11.44140625" style="46"/>
    <col min="13825" max="13825" width="4.88671875" style="46" customWidth="1"/>
    <col min="13826" max="13826" width="13.5546875" style="46" customWidth="1"/>
    <col min="13827" max="13827" width="12.5546875" style="46" customWidth="1"/>
    <col min="13828" max="13828" width="6.5546875" style="46" customWidth="1"/>
    <col min="13829" max="13829" width="4.33203125" style="46" customWidth="1"/>
    <col min="13830" max="13830" width="6.33203125" style="46" customWidth="1"/>
    <col min="13831" max="13831" width="5.6640625" style="46" customWidth="1"/>
    <col min="13832" max="13832" width="8" style="46" customWidth="1"/>
    <col min="13833" max="13833" width="5.6640625" style="46" customWidth="1"/>
    <col min="13834" max="13834" width="9.109375" style="46" customWidth="1"/>
    <col min="13835" max="13835" width="8.33203125" style="46" customWidth="1"/>
    <col min="13836" max="13836" width="5.44140625" style="46" customWidth="1"/>
    <col min="13837" max="13837" width="14.6640625" style="46" customWidth="1"/>
    <col min="13838" max="13838" width="11.88671875" style="46" customWidth="1"/>
    <col min="13839" max="13839" width="6.5546875" style="46" customWidth="1"/>
    <col min="13840" max="13840" width="6.109375" style="46" customWidth="1"/>
    <col min="13841" max="13841" width="6.88671875" style="46" customWidth="1"/>
    <col min="13842" max="13842" width="5" style="46" customWidth="1"/>
    <col min="13843" max="13843" width="7.109375" style="46" customWidth="1"/>
    <col min="13844" max="13844" width="5.6640625" style="46" customWidth="1"/>
    <col min="13845" max="13845" width="7.109375" style="46" customWidth="1"/>
    <col min="13846" max="13846" width="9.109375" style="46" customWidth="1"/>
    <col min="13847" max="13847" width="6" style="46" customWidth="1"/>
    <col min="13848" max="13848" width="13.109375" style="46" customWidth="1"/>
    <col min="13849" max="13849" width="12.109375" style="46" customWidth="1"/>
    <col min="13850" max="13850" width="8.5546875" style="46" customWidth="1"/>
    <col min="13851" max="13851" width="6.44140625" style="46" customWidth="1"/>
    <col min="13852" max="13852" width="10.5546875" style="46" customWidth="1"/>
    <col min="13853" max="13853" width="6.109375" style="46" customWidth="1"/>
    <col min="13854" max="13854" width="11.88671875" style="46" customWidth="1"/>
    <col min="13855" max="13855" width="12.109375" style="46" customWidth="1"/>
    <col min="13856" max="13856" width="5.109375" style="46" customWidth="1"/>
    <col min="13857" max="13857" width="13.44140625" style="46" customWidth="1"/>
    <col min="13858" max="13858" width="11.5546875" style="46" customWidth="1"/>
    <col min="13859" max="13859" width="7.109375" style="46" customWidth="1"/>
    <col min="13860" max="13860" width="6" style="46" customWidth="1"/>
    <col min="13861" max="13861" width="9.33203125" style="46" customWidth="1"/>
    <col min="13862" max="13862" width="5.6640625" style="46" customWidth="1"/>
    <col min="13863" max="13863" width="6.5546875" style="46" customWidth="1"/>
    <col min="13864" max="13864" width="4" style="46" customWidth="1"/>
    <col min="13865" max="13865" width="7.6640625" style="46" customWidth="1"/>
    <col min="13866" max="13866" width="7.5546875" style="46" customWidth="1"/>
    <col min="13867" max="13867" width="5.109375" style="46" customWidth="1"/>
    <col min="13868" max="13868" width="13.44140625" style="46" customWidth="1"/>
    <col min="13869" max="13869" width="11.6640625" style="46" customWidth="1"/>
    <col min="13870" max="13870" width="11.44140625" style="46"/>
    <col min="13871" max="13871" width="7.44140625" style="46" customWidth="1"/>
    <col min="13872" max="13872" width="8.6640625" style="46" customWidth="1"/>
    <col min="13873" max="13873" width="6.44140625" style="46" customWidth="1"/>
    <col min="13874" max="13874" width="8.109375" style="46" customWidth="1"/>
    <col min="13875" max="13875" width="12.109375" style="46" customWidth="1"/>
    <col min="13876" max="13876" width="4.5546875" style="46" customWidth="1"/>
    <col min="13877" max="13877" width="14" style="46" customWidth="1"/>
    <col min="13878" max="13878" width="12.33203125" style="46" customWidth="1"/>
    <col min="13879" max="13879" width="7.6640625" style="46" customWidth="1"/>
    <col min="13880" max="13880" width="5.44140625" style="46" customWidth="1"/>
    <col min="13881" max="13881" width="6.88671875" style="46" customWidth="1"/>
    <col min="13882" max="13882" width="5.109375" style="46" customWidth="1"/>
    <col min="13883" max="13883" width="7.6640625" style="46" customWidth="1"/>
    <col min="13884" max="13884" width="5.88671875" style="46" customWidth="1"/>
    <col min="13885" max="13885" width="7" style="46" customWidth="1"/>
    <col min="13886" max="13886" width="8.6640625" style="46" customWidth="1"/>
    <col min="13887" max="13887" width="7.44140625" style="46" customWidth="1"/>
    <col min="13888" max="13888" width="14.44140625" style="46" customWidth="1"/>
    <col min="13889" max="13889" width="14.5546875" style="46" customWidth="1"/>
    <col min="13890" max="13893" width="11.44140625" style="46"/>
    <col min="13894" max="13894" width="6.44140625" style="46" customWidth="1"/>
    <col min="13895" max="13895" width="13.6640625" style="46" customWidth="1"/>
    <col min="13896" max="13896" width="11.88671875" style="46" customWidth="1"/>
    <col min="13897" max="13897" width="7" style="46" customWidth="1"/>
    <col min="13898" max="13898" width="3.88671875" style="46" customWidth="1"/>
    <col min="13899" max="13899" width="6.5546875" style="46" customWidth="1"/>
    <col min="13900" max="13900" width="5.109375" style="46" customWidth="1"/>
    <col min="13901" max="13901" width="8.6640625" style="46" customWidth="1"/>
    <col min="13902" max="13902" width="9.109375" style="46" customWidth="1"/>
    <col min="13903" max="13903" width="11.6640625" style="46" customWidth="1"/>
    <col min="13904" max="14080" width="11.44140625" style="46"/>
    <col min="14081" max="14081" width="4.88671875" style="46" customWidth="1"/>
    <col min="14082" max="14082" width="13.5546875" style="46" customWidth="1"/>
    <col min="14083" max="14083" width="12.5546875" style="46" customWidth="1"/>
    <col min="14084" max="14084" width="6.5546875" style="46" customWidth="1"/>
    <col min="14085" max="14085" width="4.33203125" style="46" customWidth="1"/>
    <col min="14086" max="14086" width="6.33203125" style="46" customWidth="1"/>
    <col min="14087" max="14087" width="5.6640625" style="46" customWidth="1"/>
    <col min="14088" max="14088" width="8" style="46" customWidth="1"/>
    <col min="14089" max="14089" width="5.6640625" style="46" customWidth="1"/>
    <col min="14090" max="14090" width="9.109375" style="46" customWidth="1"/>
    <col min="14091" max="14091" width="8.33203125" style="46" customWidth="1"/>
    <col min="14092" max="14092" width="5.44140625" style="46" customWidth="1"/>
    <col min="14093" max="14093" width="14.6640625" style="46" customWidth="1"/>
    <col min="14094" max="14094" width="11.88671875" style="46" customWidth="1"/>
    <col min="14095" max="14095" width="6.5546875" style="46" customWidth="1"/>
    <col min="14096" max="14096" width="6.109375" style="46" customWidth="1"/>
    <col min="14097" max="14097" width="6.88671875" style="46" customWidth="1"/>
    <col min="14098" max="14098" width="5" style="46" customWidth="1"/>
    <col min="14099" max="14099" width="7.109375" style="46" customWidth="1"/>
    <col min="14100" max="14100" width="5.6640625" style="46" customWidth="1"/>
    <col min="14101" max="14101" width="7.109375" style="46" customWidth="1"/>
    <col min="14102" max="14102" width="9.109375" style="46" customWidth="1"/>
    <col min="14103" max="14103" width="6" style="46" customWidth="1"/>
    <col min="14104" max="14104" width="13.109375" style="46" customWidth="1"/>
    <col min="14105" max="14105" width="12.109375" style="46" customWidth="1"/>
    <col min="14106" max="14106" width="8.5546875" style="46" customWidth="1"/>
    <col min="14107" max="14107" width="6.44140625" style="46" customWidth="1"/>
    <col min="14108" max="14108" width="10.5546875" style="46" customWidth="1"/>
    <col min="14109" max="14109" width="6.109375" style="46" customWidth="1"/>
    <col min="14110" max="14110" width="11.88671875" style="46" customWidth="1"/>
    <col min="14111" max="14111" width="12.109375" style="46" customWidth="1"/>
    <col min="14112" max="14112" width="5.109375" style="46" customWidth="1"/>
    <col min="14113" max="14113" width="13.44140625" style="46" customWidth="1"/>
    <col min="14114" max="14114" width="11.5546875" style="46" customWidth="1"/>
    <col min="14115" max="14115" width="7.109375" style="46" customWidth="1"/>
    <col min="14116" max="14116" width="6" style="46" customWidth="1"/>
    <col min="14117" max="14117" width="9.33203125" style="46" customWidth="1"/>
    <col min="14118" max="14118" width="5.6640625" style="46" customWidth="1"/>
    <col min="14119" max="14119" width="6.5546875" style="46" customWidth="1"/>
    <col min="14120" max="14120" width="4" style="46" customWidth="1"/>
    <col min="14121" max="14121" width="7.6640625" style="46" customWidth="1"/>
    <col min="14122" max="14122" width="7.5546875" style="46" customWidth="1"/>
    <col min="14123" max="14123" width="5.109375" style="46" customWidth="1"/>
    <col min="14124" max="14124" width="13.44140625" style="46" customWidth="1"/>
    <col min="14125" max="14125" width="11.6640625" style="46" customWidth="1"/>
    <col min="14126" max="14126" width="11.44140625" style="46"/>
    <col min="14127" max="14127" width="7.44140625" style="46" customWidth="1"/>
    <col min="14128" max="14128" width="8.6640625" style="46" customWidth="1"/>
    <col min="14129" max="14129" width="6.44140625" style="46" customWidth="1"/>
    <col min="14130" max="14130" width="8.109375" style="46" customWidth="1"/>
    <col min="14131" max="14131" width="12.109375" style="46" customWidth="1"/>
    <col min="14132" max="14132" width="4.5546875" style="46" customWidth="1"/>
    <col min="14133" max="14133" width="14" style="46" customWidth="1"/>
    <col min="14134" max="14134" width="12.33203125" style="46" customWidth="1"/>
    <col min="14135" max="14135" width="7.6640625" style="46" customWidth="1"/>
    <col min="14136" max="14136" width="5.44140625" style="46" customWidth="1"/>
    <col min="14137" max="14137" width="6.88671875" style="46" customWidth="1"/>
    <col min="14138" max="14138" width="5.109375" style="46" customWidth="1"/>
    <col min="14139" max="14139" width="7.6640625" style="46" customWidth="1"/>
    <col min="14140" max="14140" width="5.88671875" style="46" customWidth="1"/>
    <col min="14141" max="14141" width="7" style="46" customWidth="1"/>
    <col min="14142" max="14142" width="8.6640625" style="46" customWidth="1"/>
    <col min="14143" max="14143" width="7.44140625" style="46" customWidth="1"/>
    <col min="14144" max="14144" width="14.44140625" style="46" customWidth="1"/>
    <col min="14145" max="14145" width="14.5546875" style="46" customWidth="1"/>
    <col min="14146" max="14149" width="11.44140625" style="46"/>
    <col min="14150" max="14150" width="6.44140625" style="46" customWidth="1"/>
    <col min="14151" max="14151" width="13.6640625" style="46" customWidth="1"/>
    <col min="14152" max="14152" width="11.88671875" style="46" customWidth="1"/>
    <col min="14153" max="14153" width="7" style="46" customWidth="1"/>
    <col min="14154" max="14154" width="3.88671875" style="46" customWidth="1"/>
    <col min="14155" max="14155" width="6.5546875" style="46" customWidth="1"/>
    <col min="14156" max="14156" width="5.109375" style="46" customWidth="1"/>
    <col min="14157" max="14157" width="8.6640625" style="46" customWidth="1"/>
    <col min="14158" max="14158" width="9.109375" style="46" customWidth="1"/>
    <col min="14159" max="14159" width="11.6640625" style="46" customWidth="1"/>
    <col min="14160" max="14336" width="11.44140625" style="46"/>
    <col min="14337" max="14337" width="4.88671875" style="46" customWidth="1"/>
    <col min="14338" max="14338" width="13.5546875" style="46" customWidth="1"/>
    <col min="14339" max="14339" width="12.5546875" style="46" customWidth="1"/>
    <col min="14340" max="14340" width="6.5546875" style="46" customWidth="1"/>
    <col min="14341" max="14341" width="4.33203125" style="46" customWidth="1"/>
    <col min="14342" max="14342" width="6.33203125" style="46" customWidth="1"/>
    <col min="14343" max="14343" width="5.6640625" style="46" customWidth="1"/>
    <col min="14344" max="14344" width="8" style="46" customWidth="1"/>
    <col min="14345" max="14345" width="5.6640625" style="46" customWidth="1"/>
    <col min="14346" max="14346" width="9.109375" style="46" customWidth="1"/>
    <col min="14347" max="14347" width="8.33203125" style="46" customWidth="1"/>
    <col min="14348" max="14348" width="5.44140625" style="46" customWidth="1"/>
    <col min="14349" max="14349" width="14.6640625" style="46" customWidth="1"/>
    <col min="14350" max="14350" width="11.88671875" style="46" customWidth="1"/>
    <col min="14351" max="14351" width="6.5546875" style="46" customWidth="1"/>
    <col min="14352" max="14352" width="6.109375" style="46" customWidth="1"/>
    <col min="14353" max="14353" width="6.88671875" style="46" customWidth="1"/>
    <col min="14354" max="14354" width="5" style="46" customWidth="1"/>
    <col min="14355" max="14355" width="7.109375" style="46" customWidth="1"/>
    <col min="14356" max="14356" width="5.6640625" style="46" customWidth="1"/>
    <col min="14357" max="14357" width="7.109375" style="46" customWidth="1"/>
    <col min="14358" max="14358" width="9.109375" style="46" customWidth="1"/>
    <col min="14359" max="14359" width="6" style="46" customWidth="1"/>
    <col min="14360" max="14360" width="13.109375" style="46" customWidth="1"/>
    <col min="14361" max="14361" width="12.109375" style="46" customWidth="1"/>
    <col min="14362" max="14362" width="8.5546875" style="46" customWidth="1"/>
    <col min="14363" max="14363" width="6.44140625" style="46" customWidth="1"/>
    <col min="14364" max="14364" width="10.5546875" style="46" customWidth="1"/>
    <col min="14365" max="14365" width="6.109375" style="46" customWidth="1"/>
    <col min="14366" max="14366" width="11.88671875" style="46" customWidth="1"/>
    <col min="14367" max="14367" width="12.109375" style="46" customWidth="1"/>
    <col min="14368" max="14368" width="5.109375" style="46" customWidth="1"/>
    <col min="14369" max="14369" width="13.44140625" style="46" customWidth="1"/>
    <col min="14370" max="14370" width="11.5546875" style="46" customWidth="1"/>
    <col min="14371" max="14371" width="7.109375" style="46" customWidth="1"/>
    <col min="14372" max="14372" width="6" style="46" customWidth="1"/>
    <col min="14373" max="14373" width="9.33203125" style="46" customWidth="1"/>
    <col min="14374" max="14374" width="5.6640625" style="46" customWidth="1"/>
    <col min="14375" max="14375" width="6.5546875" style="46" customWidth="1"/>
    <col min="14376" max="14376" width="4" style="46" customWidth="1"/>
    <col min="14377" max="14377" width="7.6640625" style="46" customWidth="1"/>
    <col min="14378" max="14378" width="7.5546875" style="46" customWidth="1"/>
    <col min="14379" max="14379" width="5.109375" style="46" customWidth="1"/>
    <col min="14380" max="14380" width="13.44140625" style="46" customWidth="1"/>
    <col min="14381" max="14381" width="11.6640625" style="46" customWidth="1"/>
    <col min="14382" max="14382" width="11.44140625" style="46"/>
    <col min="14383" max="14383" width="7.44140625" style="46" customWidth="1"/>
    <col min="14384" max="14384" width="8.6640625" style="46" customWidth="1"/>
    <col min="14385" max="14385" width="6.44140625" style="46" customWidth="1"/>
    <col min="14386" max="14386" width="8.109375" style="46" customWidth="1"/>
    <col min="14387" max="14387" width="12.109375" style="46" customWidth="1"/>
    <col min="14388" max="14388" width="4.5546875" style="46" customWidth="1"/>
    <col min="14389" max="14389" width="14" style="46" customWidth="1"/>
    <col min="14390" max="14390" width="12.33203125" style="46" customWidth="1"/>
    <col min="14391" max="14391" width="7.6640625" style="46" customWidth="1"/>
    <col min="14392" max="14392" width="5.44140625" style="46" customWidth="1"/>
    <col min="14393" max="14393" width="6.88671875" style="46" customWidth="1"/>
    <col min="14394" max="14394" width="5.109375" style="46" customWidth="1"/>
    <col min="14395" max="14395" width="7.6640625" style="46" customWidth="1"/>
    <col min="14396" max="14396" width="5.88671875" style="46" customWidth="1"/>
    <col min="14397" max="14397" width="7" style="46" customWidth="1"/>
    <col min="14398" max="14398" width="8.6640625" style="46" customWidth="1"/>
    <col min="14399" max="14399" width="7.44140625" style="46" customWidth="1"/>
    <col min="14400" max="14400" width="14.44140625" style="46" customWidth="1"/>
    <col min="14401" max="14401" width="14.5546875" style="46" customWidth="1"/>
    <col min="14402" max="14405" width="11.44140625" style="46"/>
    <col min="14406" max="14406" width="6.44140625" style="46" customWidth="1"/>
    <col min="14407" max="14407" width="13.6640625" style="46" customWidth="1"/>
    <col min="14408" max="14408" width="11.88671875" style="46" customWidth="1"/>
    <col min="14409" max="14409" width="7" style="46" customWidth="1"/>
    <col min="14410" max="14410" width="3.88671875" style="46" customWidth="1"/>
    <col min="14411" max="14411" width="6.5546875" style="46" customWidth="1"/>
    <col min="14412" max="14412" width="5.109375" style="46" customWidth="1"/>
    <col min="14413" max="14413" width="8.6640625" style="46" customWidth="1"/>
    <col min="14414" max="14414" width="9.109375" style="46" customWidth="1"/>
    <col min="14415" max="14415" width="11.6640625" style="46" customWidth="1"/>
    <col min="14416" max="14592" width="11.44140625" style="46"/>
    <col min="14593" max="14593" width="4.88671875" style="46" customWidth="1"/>
    <col min="14594" max="14594" width="13.5546875" style="46" customWidth="1"/>
    <col min="14595" max="14595" width="12.5546875" style="46" customWidth="1"/>
    <col min="14596" max="14596" width="6.5546875" style="46" customWidth="1"/>
    <col min="14597" max="14597" width="4.33203125" style="46" customWidth="1"/>
    <col min="14598" max="14598" width="6.33203125" style="46" customWidth="1"/>
    <col min="14599" max="14599" width="5.6640625" style="46" customWidth="1"/>
    <col min="14600" max="14600" width="8" style="46" customWidth="1"/>
    <col min="14601" max="14601" width="5.6640625" style="46" customWidth="1"/>
    <col min="14602" max="14602" width="9.109375" style="46" customWidth="1"/>
    <col min="14603" max="14603" width="8.33203125" style="46" customWidth="1"/>
    <col min="14604" max="14604" width="5.44140625" style="46" customWidth="1"/>
    <col min="14605" max="14605" width="14.6640625" style="46" customWidth="1"/>
    <col min="14606" max="14606" width="11.88671875" style="46" customWidth="1"/>
    <col min="14607" max="14607" width="6.5546875" style="46" customWidth="1"/>
    <col min="14608" max="14608" width="6.109375" style="46" customWidth="1"/>
    <col min="14609" max="14609" width="6.88671875" style="46" customWidth="1"/>
    <col min="14610" max="14610" width="5" style="46" customWidth="1"/>
    <col min="14611" max="14611" width="7.109375" style="46" customWidth="1"/>
    <col min="14612" max="14612" width="5.6640625" style="46" customWidth="1"/>
    <col min="14613" max="14613" width="7.109375" style="46" customWidth="1"/>
    <col min="14614" max="14614" width="9.109375" style="46" customWidth="1"/>
    <col min="14615" max="14615" width="6" style="46" customWidth="1"/>
    <col min="14616" max="14616" width="13.109375" style="46" customWidth="1"/>
    <col min="14617" max="14617" width="12.109375" style="46" customWidth="1"/>
    <col min="14618" max="14618" width="8.5546875" style="46" customWidth="1"/>
    <col min="14619" max="14619" width="6.44140625" style="46" customWidth="1"/>
    <col min="14620" max="14620" width="10.5546875" style="46" customWidth="1"/>
    <col min="14621" max="14621" width="6.109375" style="46" customWidth="1"/>
    <col min="14622" max="14622" width="11.88671875" style="46" customWidth="1"/>
    <col min="14623" max="14623" width="12.109375" style="46" customWidth="1"/>
    <col min="14624" max="14624" width="5.109375" style="46" customWidth="1"/>
    <col min="14625" max="14625" width="13.44140625" style="46" customWidth="1"/>
    <col min="14626" max="14626" width="11.5546875" style="46" customWidth="1"/>
    <col min="14627" max="14627" width="7.109375" style="46" customWidth="1"/>
    <col min="14628" max="14628" width="6" style="46" customWidth="1"/>
    <col min="14629" max="14629" width="9.33203125" style="46" customWidth="1"/>
    <col min="14630" max="14630" width="5.6640625" style="46" customWidth="1"/>
    <col min="14631" max="14631" width="6.5546875" style="46" customWidth="1"/>
    <col min="14632" max="14632" width="4" style="46" customWidth="1"/>
    <col min="14633" max="14633" width="7.6640625" style="46" customWidth="1"/>
    <col min="14634" max="14634" width="7.5546875" style="46" customWidth="1"/>
    <col min="14635" max="14635" width="5.109375" style="46" customWidth="1"/>
    <col min="14636" max="14636" width="13.44140625" style="46" customWidth="1"/>
    <col min="14637" max="14637" width="11.6640625" style="46" customWidth="1"/>
    <col min="14638" max="14638" width="11.44140625" style="46"/>
    <col min="14639" max="14639" width="7.44140625" style="46" customWidth="1"/>
    <col min="14640" max="14640" width="8.6640625" style="46" customWidth="1"/>
    <col min="14641" max="14641" width="6.44140625" style="46" customWidth="1"/>
    <col min="14642" max="14642" width="8.109375" style="46" customWidth="1"/>
    <col min="14643" max="14643" width="12.109375" style="46" customWidth="1"/>
    <col min="14644" max="14644" width="4.5546875" style="46" customWidth="1"/>
    <col min="14645" max="14645" width="14" style="46" customWidth="1"/>
    <col min="14646" max="14646" width="12.33203125" style="46" customWidth="1"/>
    <col min="14647" max="14647" width="7.6640625" style="46" customWidth="1"/>
    <col min="14648" max="14648" width="5.44140625" style="46" customWidth="1"/>
    <col min="14649" max="14649" width="6.88671875" style="46" customWidth="1"/>
    <col min="14650" max="14650" width="5.109375" style="46" customWidth="1"/>
    <col min="14651" max="14651" width="7.6640625" style="46" customWidth="1"/>
    <col min="14652" max="14652" width="5.88671875" style="46" customWidth="1"/>
    <col min="14653" max="14653" width="7" style="46" customWidth="1"/>
    <col min="14654" max="14654" width="8.6640625" style="46" customWidth="1"/>
    <col min="14655" max="14655" width="7.44140625" style="46" customWidth="1"/>
    <col min="14656" max="14656" width="14.44140625" style="46" customWidth="1"/>
    <col min="14657" max="14657" width="14.5546875" style="46" customWidth="1"/>
    <col min="14658" max="14661" width="11.44140625" style="46"/>
    <col min="14662" max="14662" width="6.44140625" style="46" customWidth="1"/>
    <col min="14663" max="14663" width="13.6640625" style="46" customWidth="1"/>
    <col min="14664" max="14664" width="11.88671875" style="46" customWidth="1"/>
    <col min="14665" max="14665" width="7" style="46" customWidth="1"/>
    <col min="14666" max="14666" width="3.88671875" style="46" customWidth="1"/>
    <col min="14667" max="14667" width="6.5546875" style="46" customWidth="1"/>
    <col min="14668" max="14668" width="5.109375" style="46" customWidth="1"/>
    <col min="14669" max="14669" width="8.6640625" style="46" customWidth="1"/>
    <col min="14670" max="14670" width="9.109375" style="46" customWidth="1"/>
    <col min="14671" max="14671" width="11.6640625" style="46" customWidth="1"/>
    <col min="14672" max="14848" width="11.44140625" style="46"/>
    <col min="14849" max="14849" width="4.88671875" style="46" customWidth="1"/>
    <col min="14850" max="14850" width="13.5546875" style="46" customWidth="1"/>
    <col min="14851" max="14851" width="12.5546875" style="46" customWidth="1"/>
    <col min="14852" max="14852" width="6.5546875" style="46" customWidth="1"/>
    <col min="14853" max="14853" width="4.33203125" style="46" customWidth="1"/>
    <col min="14854" max="14854" width="6.33203125" style="46" customWidth="1"/>
    <col min="14855" max="14855" width="5.6640625" style="46" customWidth="1"/>
    <col min="14856" max="14856" width="8" style="46" customWidth="1"/>
    <col min="14857" max="14857" width="5.6640625" style="46" customWidth="1"/>
    <col min="14858" max="14858" width="9.109375" style="46" customWidth="1"/>
    <col min="14859" max="14859" width="8.33203125" style="46" customWidth="1"/>
    <col min="14860" max="14860" width="5.44140625" style="46" customWidth="1"/>
    <col min="14861" max="14861" width="14.6640625" style="46" customWidth="1"/>
    <col min="14862" max="14862" width="11.88671875" style="46" customWidth="1"/>
    <col min="14863" max="14863" width="6.5546875" style="46" customWidth="1"/>
    <col min="14864" max="14864" width="6.109375" style="46" customWidth="1"/>
    <col min="14865" max="14865" width="6.88671875" style="46" customWidth="1"/>
    <col min="14866" max="14866" width="5" style="46" customWidth="1"/>
    <col min="14867" max="14867" width="7.109375" style="46" customWidth="1"/>
    <col min="14868" max="14868" width="5.6640625" style="46" customWidth="1"/>
    <col min="14869" max="14869" width="7.109375" style="46" customWidth="1"/>
    <col min="14870" max="14870" width="9.109375" style="46" customWidth="1"/>
    <col min="14871" max="14871" width="6" style="46" customWidth="1"/>
    <col min="14872" max="14872" width="13.109375" style="46" customWidth="1"/>
    <col min="14873" max="14873" width="12.109375" style="46" customWidth="1"/>
    <col min="14874" max="14874" width="8.5546875" style="46" customWidth="1"/>
    <col min="14875" max="14875" width="6.44140625" style="46" customWidth="1"/>
    <col min="14876" max="14876" width="10.5546875" style="46" customWidth="1"/>
    <col min="14877" max="14877" width="6.109375" style="46" customWidth="1"/>
    <col min="14878" max="14878" width="11.88671875" style="46" customWidth="1"/>
    <col min="14879" max="14879" width="12.109375" style="46" customWidth="1"/>
    <col min="14880" max="14880" width="5.109375" style="46" customWidth="1"/>
    <col min="14881" max="14881" width="13.44140625" style="46" customWidth="1"/>
    <col min="14882" max="14882" width="11.5546875" style="46" customWidth="1"/>
    <col min="14883" max="14883" width="7.109375" style="46" customWidth="1"/>
    <col min="14884" max="14884" width="6" style="46" customWidth="1"/>
    <col min="14885" max="14885" width="9.33203125" style="46" customWidth="1"/>
    <col min="14886" max="14886" width="5.6640625" style="46" customWidth="1"/>
    <col min="14887" max="14887" width="6.5546875" style="46" customWidth="1"/>
    <col min="14888" max="14888" width="4" style="46" customWidth="1"/>
    <col min="14889" max="14889" width="7.6640625" style="46" customWidth="1"/>
    <col min="14890" max="14890" width="7.5546875" style="46" customWidth="1"/>
    <col min="14891" max="14891" width="5.109375" style="46" customWidth="1"/>
    <col min="14892" max="14892" width="13.44140625" style="46" customWidth="1"/>
    <col min="14893" max="14893" width="11.6640625" style="46" customWidth="1"/>
    <col min="14894" max="14894" width="11.44140625" style="46"/>
    <col min="14895" max="14895" width="7.44140625" style="46" customWidth="1"/>
    <col min="14896" max="14896" width="8.6640625" style="46" customWidth="1"/>
    <col min="14897" max="14897" width="6.44140625" style="46" customWidth="1"/>
    <col min="14898" max="14898" width="8.109375" style="46" customWidth="1"/>
    <col min="14899" max="14899" width="12.109375" style="46" customWidth="1"/>
    <col min="14900" max="14900" width="4.5546875" style="46" customWidth="1"/>
    <col min="14901" max="14901" width="14" style="46" customWidth="1"/>
    <col min="14902" max="14902" width="12.33203125" style="46" customWidth="1"/>
    <col min="14903" max="14903" width="7.6640625" style="46" customWidth="1"/>
    <col min="14904" max="14904" width="5.44140625" style="46" customWidth="1"/>
    <col min="14905" max="14905" width="6.88671875" style="46" customWidth="1"/>
    <col min="14906" max="14906" width="5.109375" style="46" customWidth="1"/>
    <col min="14907" max="14907" width="7.6640625" style="46" customWidth="1"/>
    <col min="14908" max="14908" width="5.88671875" style="46" customWidth="1"/>
    <col min="14909" max="14909" width="7" style="46" customWidth="1"/>
    <col min="14910" max="14910" width="8.6640625" style="46" customWidth="1"/>
    <col min="14911" max="14911" width="7.44140625" style="46" customWidth="1"/>
    <col min="14912" max="14912" width="14.44140625" style="46" customWidth="1"/>
    <col min="14913" max="14913" width="14.5546875" style="46" customWidth="1"/>
    <col min="14914" max="14917" width="11.44140625" style="46"/>
    <col min="14918" max="14918" width="6.44140625" style="46" customWidth="1"/>
    <col min="14919" max="14919" width="13.6640625" style="46" customWidth="1"/>
    <col min="14920" max="14920" width="11.88671875" style="46" customWidth="1"/>
    <col min="14921" max="14921" width="7" style="46" customWidth="1"/>
    <col min="14922" max="14922" width="3.88671875" style="46" customWidth="1"/>
    <col min="14923" max="14923" width="6.5546875" style="46" customWidth="1"/>
    <col min="14924" max="14924" width="5.109375" style="46" customWidth="1"/>
    <col min="14925" max="14925" width="8.6640625" style="46" customWidth="1"/>
    <col min="14926" max="14926" width="9.109375" style="46" customWidth="1"/>
    <col min="14927" max="14927" width="11.6640625" style="46" customWidth="1"/>
    <col min="14928" max="15104" width="11.44140625" style="46"/>
    <col min="15105" max="15105" width="4.88671875" style="46" customWidth="1"/>
    <col min="15106" max="15106" width="13.5546875" style="46" customWidth="1"/>
    <col min="15107" max="15107" width="12.5546875" style="46" customWidth="1"/>
    <col min="15108" max="15108" width="6.5546875" style="46" customWidth="1"/>
    <col min="15109" max="15109" width="4.33203125" style="46" customWidth="1"/>
    <col min="15110" max="15110" width="6.33203125" style="46" customWidth="1"/>
    <col min="15111" max="15111" width="5.6640625" style="46" customWidth="1"/>
    <col min="15112" max="15112" width="8" style="46" customWidth="1"/>
    <col min="15113" max="15113" width="5.6640625" style="46" customWidth="1"/>
    <col min="15114" max="15114" width="9.109375" style="46" customWidth="1"/>
    <col min="15115" max="15115" width="8.33203125" style="46" customWidth="1"/>
    <col min="15116" max="15116" width="5.44140625" style="46" customWidth="1"/>
    <col min="15117" max="15117" width="14.6640625" style="46" customWidth="1"/>
    <col min="15118" max="15118" width="11.88671875" style="46" customWidth="1"/>
    <col min="15119" max="15119" width="6.5546875" style="46" customWidth="1"/>
    <col min="15120" max="15120" width="6.109375" style="46" customWidth="1"/>
    <col min="15121" max="15121" width="6.88671875" style="46" customWidth="1"/>
    <col min="15122" max="15122" width="5" style="46" customWidth="1"/>
    <col min="15123" max="15123" width="7.109375" style="46" customWidth="1"/>
    <col min="15124" max="15124" width="5.6640625" style="46" customWidth="1"/>
    <col min="15125" max="15125" width="7.109375" style="46" customWidth="1"/>
    <col min="15126" max="15126" width="9.109375" style="46" customWidth="1"/>
    <col min="15127" max="15127" width="6" style="46" customWidth="1"/>
    <col min="15128" max="15128" width="13.109375" style="46" customWidth="1"/>
    <col min="15129" max="15129" width="12.109375" style="46" customWidth="1"/>
    <col min="15130" max="15130" width="8.5546875" style="46" customWidth="1"/>
    <col min="15131" max="15131" width="6.44140625" style="46" customWidth="1"/>
    <col min="15132" max="15132" width="10.5546875" style="46" customWidth="1"/>
    <col min="15133" max="15133" width="6.109375" style="46" customWidth="1"/>
    <col min="15134" max="15134" width="11.88671875" style="46" customWidth="1"/>
    <col min="15135" max="15135" width="12.109375" style="46" customWidth="1"/>
    <col min="15136" max="15136" width="5.109375" style="46" customWidth="1"/>
    <col min="15137" max="15137" width="13.44140625" style="46" customWidth="1"/>
    <col min="15138" max="15138" width="11.5546875" style="46" customWidth="1"/>
    <col min="15139" max="15139" width="7.109375" style="46" customWidth="1"/>
    <col min="15140" max="15140" width="6" style="46" customWidth="1"/>
    <col min="15141" max="15141" width="9.33203125" style="46" customWidth="1"/>
    <col min="15142" max="15142" width="5.6640625" style="46" customWidth="1"/>
    <col min="15143" max="15143" width="6.5546875" style="46" customWidth="1"/>
    <col min="15144" max="15144" width="4" style="46" customWidth="1"/>
    <col min="15145" max="15145" width="7.6640625" style="46" customWidth="1"/>
    <col min="15146" max="15146" width="7.5546875" style="46" customWidth="1"/>
    <col min="15147" max="15147" width="5.109375" style="46" customWidth="1"/>
    <col min="15148" max="15148" width="13.44140625" style="46" customWidth="1"/>
    <col min="15149" max="15149" width="11.6640625" style="46" customWidth="1"/>
    <col min="15150" max="15150" width="11.44140625" style="46"/>
    <col min="15151" max="15151" width="7.44140625" style="46" customWidth="1"/>
    <col min="15152" max="15152" width="8.6640625" style="46" customWidth="1"/>
    <col min="15153" max="15153" width="6.44140625" style="46" customWidth="1"/>
    <col min="15154" max="15154" width="8.109375" style="46" customWidth="1"/>
    <col min="15155" max="15155" width="12.109375" style="46" customWidth="1"/>
    <col min="15156" max="15156" width="4.5546875" style="46" customWidth="1"/>
    <col min="15157" max="15157" width="14" style="46" customWidth="1"/>
    <col min="15158" max="15158" width="12.33203125" style="46" customWidth="1"/>
    <col min="15159" max="15159" width="7.6640625" style="46" customWidth="1"/>
    <col min="15160" max="15160" width="5.44140625" style="46" customWidth="1"/>
    <col min="15161" max="15161" width="6.88671875" style="46" customWidth="1"/>
    <col min="15162" max="15162" width="5.109375" style="46" customWidth="1"/>
    <col min="15163" max="15163" width="7.6640625" style="46" customWidth="1"/>
    <col min="15164" max="15164" width="5.88671875" style="46" customWidth="1"/>
    <col min="15165" max="15165" width="7" style="46" customWidth="1"/>
    <col min="15166" max="15166" width="8.6640625" style="46" customWidth="1"/>
    <col min="15167" max="15167" width="7.44140625" style="46" customWidth="1"/>
    <col min="15168" max="15168" width="14.44140625" style="46" customWidth="1"/>
    <col min="15169" max="15169" width="14.5546875" style="46" customWidth="1"/>
    <col min="15170" max="15173" width="11.44140625" style="46"/>
    <col min="15174" max="15174" width="6.44140625" style="46" customWidth="1"/>
    <col min="15175" max="15175" width="13.6640625" style="46" customWidth="1"/>
    <col min="15176" max="15176" width="11.88671875" style="46" customWidth="1"/>
    <col min="15177" max="15177" width="7" style="46" customWidth="1"/>
    <col min="15178" max="15178" width="3.88671875" style="46" customWidth="1"/>
    <col min="15179" max="15179" width="6.5546875" style="46" customWidth="1"/>
    <col min="15180" max="15180" width="5.109375" style="46" customWidth="1"/>
    <col min="15181" max="15181" width="8.6640625" style="46" customWidth="1"/>
    <col min="15182" max="15182" width="9.109375" style="46" customWidth="1"/>
    <col min="15183" max="15183" width="11.6640625" style="46" customWidth="1"/>
    <col min="15184" max="15360" width="11.44140625" style="46"/>
    <col min="15361" max="15361" width="4.88671875" style="46" customWidth="1"/>
    <col min="15362" max="15362" width="13.5546875" style="46" customWidth="1"/>
    <col min="15363" max="15363" width="12.5546875" style="46" customWidth="1"/>
    <col min="15364" max="15364" width="6.5546875" style="46" customWidth="1"/>
    <col min="15365" max="15365" width="4.33203125" style="46" customWidth="1"/>
    <col min="15366" max="15366" width="6.33203125" style="46" customWidth="1"/>
    <col min="15367" max="15367" width="5.6640625" style="46" customWidth="1"/>
    <col min="15368" max="15368" width="8" style="46" customWidth="1"/>
    <col min="15369" max="15369" width="5.6640625" style="46" customWidth="1"/>
    <col min="15370" max="15370" width="9.109375" style="46" customWidth="1"/>
    <col min="15371" max="15371" width="8.33203125" style="46" customWidth="1"/>
    <col min="15372" max="15372" width="5.44140625" style="46" customWidth="1"/>
    <col min="15373" max="15373" width="14.6640625" style="46" customWidth="1"/>
    <col min="15374" max="15374" width="11.88671875" style="46" customWidth="1"/>
    <col min="15375" max="15375" width="6.5546875" style="46" customWidth="1"/>
    <col min="15376" max="15376" width="6.109375" style="46" customWidth="1"/>
    <col min="15377" max="15377" width="6.88671875" style="46" customWidth="1"/>
    <col min="15378" max="15378" width="5" style="46" customWidth="1"/>
    <col min="15379" max="15379" width="7.109375" style="46" customWidth="1"/>
    <col min="15380" max="15380" width="5.6640625" style="46" customWidth="1"/>
    <col min="15381" max="15381" width="7.109375" style="46" customWidth="1"/>
    <col min="15382" max="15382" width="9.109375" style="46" customWidth="1"/>
    <col min="15383" max="15383" width="6" style="46" customWidth="1"/>
    <col min="15384" max="15384" width="13.109375" style="46" customWidth="1"/>
    <col min="15385" max="15385" width="12.109375" style="46" customWidth="1"/>
    <col min="15386" max="15386" width="8.5546875" style="46" customWidth="1"/>
    <col min="15387" max="15387" width="6.44140625" style="46" customWidth="1"/>
    <col min="15388" max="15388" width="10.5546875" style="46" customWidth="1"/>
    <col min="15389" max="15389" width="6.109375" style="46" customWidth="1"/>
    <col min="15390" max="15390" width="11.88671875" style="46" customWidth="1"/>
    <col min="15391" max="15391" width="12.109375" style="46" customWidth="1"/>
    <col min="15392" max="15392" width="5.109375" style="46" customWidth="1"/>
    <col min="15393" max="15393" width="13.44140625" style="46" customWidth="1"/>
    <col min="15394" max="15394" width="11.5546875" style="46" customWidth="1"/>
    <col min="15395" max="15395" width="7.109375" style="46" customWidth="1"/>
    <col min="15396" max="15396" width="6" style="46" customWidth="1"/>
    <col min="15397" max="15397" width="9.33203125" style="46" customWidth="1"/>
    <col min="15398" max="15398" width="5.6640625" style="46" customWidth="1"/>
    <col min="15399" max="15399" width="6.5546875" style="46" customWidth="1"/>
    <col min="15400" max="15400" width="4" style="46" customWidth="1"/>
    <col min="15401" max="15401" width="7.6640625" style="46" customWidth="1"/>
    <col min="15402" max="15402" width="7.5546875" style="46" customWidth="1"/>
    <col min="15403" max="15403" width="5.109375" style="46" customWidth="1"/>
    <col min="15404" max="15404" width="13.44140625" style="46" customWidth="1"/>
    <col min="15405" max="15405" width="11.6640625" style="46" customWidth="1"/>
    <col min="15406" max="15406" width="11.44140625" style="46"/>
    <col min="15407" max="15407" width="7.44140625" style="46" customWidth="1"/>
    <col min="15408" max="15408" width="8.6640625" style="46" customWidth="1"/>
    <col min="15409" max="15409" width="6.44140625" style="46" customWidth="1"/>
    <col min="15410" max="15410" width="8.109375" style="46" customWidth="1"/>
    <col min="15411" max="15411" width="12.109375" style="46" customWidth="1"/>
    <col min="15412" max="15412" width="4.5546875" style="46" customWidth="1"/>
    <col min="15413" max="15413" width="14" style="46" customWidth="1"/>
    <col min="15414" max="15414" width="12.33203125" style="46" customWidth="1"/>
    <col min="15415" max="15415" width="7.6640625" style="46" customWidth="1"/>
    <col min="15416" max="15416" width="5.44140625" style="46" customWidth="1"/>
    <col min="15417" max="15417" width="6.88671875" style="46" customWidth="1"/>
    <col min="15418" max="15418" width="5.109375" style="46" customWidth="1"/>
    <col min="15419" max="15419" width="7.6640625" style="46" customWidth="1"/>
    <col min="15420" max="15420" width="5.88671875" style="46" customWidth="1"/>
    <col min="15421" max="15421" width="7" style="46" customWidth="1"/>
    <col min="15422" max="15422" width="8.6640625" style="46" customWidth="1"/>
    <col min="15423" max="15423" width="7.44140625" style="46" customWidth="1"/>
    <col min="15424" max="15424" width="14.44140625" style="46" customWidth="1"/>
    <col min="15425" max="15425" width="14.5546875" style="46" customWidth="1"/>
    <col min="15426" max="15429" width="11.44140625" style="46"/>
    <col min="15430" max="15430" width="6.44140625" style="46" customWidth="1"/>
    <col min="15431" max="15431" width="13.6640625" style="46" customWidth="1"/>
    <col min="15432" max="15432" width="11.88671875" style="46" customWidth="1"/>
    <col min="15433" max="15433" width="7" style="46" customWidth="1"/>
    <col min="15434" max="15434" width="3.88671875" style="46" customWidth="1"/>
    <col min="15435" max="15435" width="6.5546875" style="46" customWidth="1"/>
    <col min="15436" max="15436" width="5.109375" style="46" customWidth="1"/>
    <col min="15437" max="15437" width="8.6640625" style="46" customWidth="1"/>
    <col min="15438" max="15438" width="9.109375" style="46" customWidth="1"/>
    <col min="15439" max="15439" width="11.6640625" style="46" customWidth="1"/>
    <col min="15440" max="15616" width="11.44140625" style="46"/>
    <col min="15617" max="15617" width="4.88671875" style="46" customWidth="1"/>
    <col min="15618" max="15618" width="13.5546875" style="46" customWidth="1"/>
    <col min="15619" max="15619" width="12.5546875" style="46" customWidth="1"/>
    <col min="15620" max="15620" width="6.5546875" style="46" customWidth="1"/>
    <col min="15621" max="15621" width="4.33203125" style="46" customWidth="1"/>
    <col min="15622" max="15622" width="6.33203125" style="46" customWidth="1"/>
    <col min="15623" max="15623" width="5.6640625" style="46" customWidth="1"/>
    <col min="15624" max="15624" width="8" style="46" customWidth="1"/>
    <col min="15625" max="15625" width="5.6640625" style="46" customWidth="1"/>
    <col min="15626" max="15626" width="9.109375" style="46" customWidth="1"/>
    <col min="15627" max="15627" width="8.33203125" style="46" customWidth="1"/>
    <col min="15628" max="15628" width="5.44140625" style="46" customWidth="1"/>
    <col min="15629" max="15629" width="14.6640625" style="46" customWidth="1"/>
    <col min="15630" max="15630" width="11.88671875" style="46" customWidth="1"/>
    <col min="15631" max="15631" width="6.5546875" style="46" customWidth="1"/>
    <col min="15632" max="15632" width="6.109375" style="46" customWidth="1"/>
    <col min="15633" max="15633" width="6.88671875" style="46" customWidth="1"/>
    <col min="15634" max="15634" width="5" style="46" customWidth="1"/>
    <col min="15635" max="15635" width="7.109375" style="46" customWidth="1"/>
    <col min="15636" max="15636" width="5.6640625" style="46" customWidth="1"/>
    <col min="15637" max="15637" width="7.109375" style="46" customWidth="1"/>
    <col min="15638" max="15638" width="9.109375" style="46" customWidth="1"/>
    <col min="15639" max="15639" width="6" style="46" customWidth="1"/>
    <col min="15640" max="15640" width="13.109375" style="46" customWidth="1"/>
    <col min="15641" max="15641" width="12.109375" style="46" customWidth="1"/>
    <col min="15642" max="15642" width="8.5546875" style="46" customWidth="1"/>
    <col min="15643" max="15643" width="6.44140625" style="46" customWidth="1"/>
    <col min="15644" max="15644" width="10.5546875" style="46" customWidth="1"/>
    <col min="15645" max="15645" width="6.109375" style="46" customWidth="1"/>
    <col min="15646" max="15646" width="11.88671875" style="46" customWidth="1"/>
    <col min="15647" max="15647" width="12.109375" style="46" customWidth="1"/>
    <col min="15648" max="15648" width="5.109375" style="46" customWidth="1"/>
    <col min="15649" max="15649" width="13.44140625" style="46" customWidth="1"/>
    <col min="15650" max="15650" width="11.5546875" style="46" customWidth="1"/>
    <col min="15651" max="15651" width="7.109375" style="46" customWidth="1"/>
    <col min="15652" max="15652" width="6" style="46" customWidth="1"/>
    <col min="15653" max="15653" width="9.33203125" style="46" customWidth="1"/>
    <col min="15654" max="15654" width="5.6640625" style="46" customWidth="1"/>
    <col min="15655" max="15655" width="6.5546875" style="46" customWidth="1"/>
    <col min="15656" max="15656" width="4" style="46" customWidth="1"/>
    <col min="15657" max="15657" width="7.6640625" style="46" customWidth="1"/>
    <col min="15658" max="15658" width="7.5546875" style="46" customWidth="1"/>
    <col min="15659" max="15659" width="5.109375" style="46" customWidth="1"/>
    <col min="15660" max="15660" width="13.44140625" style="46" customWidth="1"/>
    <col min="15661" max="15661" width="11.6640625" style="46" customWidth="1"/>
    <col min="15662" max="15662" width="11.44140625" style="46"/>
    <col min="15663" max="15663" width="7.44140625" style="46" customWidth="1"/>
    <col min="15664" max="15664" width="8.6640625" style="46" customWidth="1"/>
    <col min="15665" max="15665" width="6.44140625" style="46" customWidth="1"/>
    <col min="15666" max="15666" width="8.109375" style="46" customWidth="1"/>
    <col min="15667" max="15667" width="12.109375" style="46" customWidth="1"/>
    <col min="15668" max="15668" width="4.5546875" style="46" customWidth="1"/>
    <col min="15669" max="15669" width="14" style="46" customWidth="1"/>
    <col min="15670" max="15670" width="12.33203125" style="46" customWidth="1"/>
    <col min="15671" max="15671" width="7.6640625" style="46" customWidth="1"/>
    <col min="15672" max="15672" width="5.44140625" style="46" customWidth="1"/>
    <col min="15673" max="15673" width="6.88671875" style="46" customWidth="1"/>
    <col min="15674" max="15674" width="5.109375" style="46" customWidth="1"/>
    <col min="15675" max="15675" width="7.6640625" style="46" customWidth="1"/>
    <col min="15676" max="15676" width="5.88671875" style="46" customWidth="1"/>
    <col min="15677" max="15677" width="7" style="46" customWidth="1"/>
    <col min="15678" max="15678" width="8.6640625" style="46" customWidth="1"/>
    <col min="15679" max="15679" width="7.44140625" style="46" customWidth="1"/>
    <col min="15680" max="15680" width="14.44140625" style="46" customWidth="1"/>
    <col min="15681" max="15681" width="14.5546875" style="46" customWidth="1"/>
    <col min="15682" max="15685" width="11.44140625" style="46"/>
    <col min="15686" max="15686" width="6.44140625" style="46" customWidth="1"/>
    <col min="15687" max="15687" width="13.6640625" style="46" customWidth="1"/>
    <col min="15688" max="15688" width="11.88671875" style="46" customWidth="1"/>
    <col min="15689" max="15689" width="7" style="46" customWidth="1"/>
    <col min="15690" max="15690" width="3.88671875" style="46" customWidth="1"/>
    <col min="15691" max="15691" width="6.5546875" style="46" customWidth="1"/>
    <col min="15692" max="15692" width="5.109375" style="46" customWidth="1"/>
    <col min="15693" max="15693" width="8.6640625" style="46" customWidth="1"/>
    <col min="15694" max="15694" width="9.109375" style="46" customWidth="1"/>
    <col min="15695" max="15695" width="11.6640625" style="46" customWidth="1"/>
    <col min="15696" max="15872" width="11.44140625" style="46"/>
    <col min="15873" max="15873" width="4.88671875" style="46" customWidth="1"/>
    <col min="15874" max="15874" width="13.5546875" style="46" customWidth="1"/>
    <col min="15875" max="15875" width="12.5546875" style="46" customWidth="1"/>
    <col min="15876" max="15876" width="6.5546875" style="46" customWidth="1"/>
    <col min="15877" max="15877" width="4.33203125" style="46" customWidth="1"/>
    <col min="15878" max="15878" width="6.33203125" style="46" customWidth="1"/>
    <col min="15879" max="15879" width="5.6640625" style="46" customWidth="1"/>
    <col min="15880" max="15880" width="8" style="46" customWidth="1"/>
    <col min="15881" max="15881" width="5.6640625" style="46" customWidth="1"/>
    <col min="15882" max="15882" width="9.109375" style="46" customWidth="1"/>
    <col min="15883" max="15883" width="8.33203125" style="46" customWidth="1"/>
    <col min="15884" max="15884" width="5.44140625" style="46" customWidth="1"/>
    <col min="15885" max="15885" width="14.6640625" style="46" customWidth="1"/>
    <col min="15886" max="15886" width="11.88671875" style="46" customWidth="1"/>
    <col min="15887" max="15887" width="6.5546875" style="46" customWidth="1"/>
    <col min="15888" max="15888" width="6.109375" style="46" customWidth="1"/>
    <col min="15889" max="15889" width="6.88671875" style="46" customWidth="1"/>
    <col min="15890" max="15890" width="5" style="46" customWidth="1"/>
    <col min="15891" max="15891" width="7.109375" style="46" customWidth="1"/>
    <col min="15892" max="15892" width="5.6640625" style="46" customWidth="1"/>
    <col min="15893" max="15893" width="7.109375" style="46" customWidth="1"/>
    <col min="15894" max="15894" width="9.109375" style="46" customWidth="1"/>
    <col min="15895" max="15895" width="6" style="46" customWidth="1"/>
    <col min="15896" max="15896" width="13.109375" style="46" customWidth="1"/>
    <col min="15897" max="15897" width="12.109375" style="46" customWidth="1"/>
    <col min="15898" max="15898" width="8.5546875" style="46" customWidth="1"/>
    <col min="15899" max="15899" width="6.44140625" style="46" customWidth="1"/>
    <col min="15900" max="15900" width="10.5546875" style="46" customWidth="1"/>
    <col min="15901" max="15901" width="6.109375" style="46" customWidth="1"/>
    <col min="15902" max="15902" width="11.88671875" style="46" customWidth="1"/>
    <col min="15903" max="15903" width="12.109375" style="46" customWidth="1"/>
    <col min="15904" max="15904" width="5.109375" style="46" customWidth="1"/>
    <col min="15905" max="15905" width="13.44140625" style="46" customWidth="1"/>
    <col min="15906" max="15906" width="11.5546875" style="46" customWidth="1"/>
    <col min="15907" max="15907" width="7.109375" style="46" customWidth="1"/>
    <col min="15908" max="15908" width="6" style="46" customWidth="1"/>
    <col min="15909" max="15909" width="9.33203125" style="46" customWidth="1"/>
    <col min="15910" max="15910" width="5.6640625" style="46" customWidth="1"/>
    <col min="15911" max="15911" width="6.5546875" style="46" customWidth="1"/>
    <col min="15912" max="15912" width="4" style="46" customWidth="1"/>
    <col min="15913" max="15913" width="7.6640625" style="46" customWidth="1"/>
    <col min="15914" max="15914" width="7.5546875" style="46" customWidth="1"/>
    <col min="15915" max="15915" width="5.109375" style="46" customWidth="1"/>
    <col min="15916" max="15916" width="13.44140625" style="46" customWidth="1"/>
    <col min="15917" max="15917" width="11.6640625" style="46" customWidth="1"/>
    <col min="15918" max="15918" width="11.44140625" style="46"/>
    <col min="15919" max="15919" width="7.44140625" style="46" customWidth="1"/>
    <col min="15920" max="15920" width="8.6640625" style="46" customWidth="1"/>
    <col min="15921" max="15921" width="6.44140625" style="46" customWidth="1"/>
    <col min="15922" max="15922" width="8.109375" style="46" customWidth="1"/>
    <col min="15923" max="15923" width="12.109375" style="46" customWidth="1"/>
    <col min="15924" max="15924" width="4.5546875" style="46" customWidth="1"/>
    <col min="15925" max="15925" width="14" style="46" customWidth="1"/>
    <col min="15926" max="15926" width="12.33203125" style="46" customWidth="1"/>
    <col min="15927" max="15927" width="7.6640625" style="46" customWidth="1"/>
    <col min="15928" max="15928" width="5.44140625" style="46" customWidth="1"/>
    <col min="15929" max="15929" width="6.88671875" style="46" customWidth="1"/>
    <col min="15930" max="15930" width="5.109375" style="46" customWidth="1"/>
    <col min="15931" max="15931" width="7.6640625" style="46" customWidth="1"/>
    <col min="15932" max="15932" width="5.88671875" style="46" customWidth="1"/>
    <col min="15933" max="15933" width="7" style="46" customWidth="1"/>
    <col min="15934" max="15934" width="8.6640625" style="46" customWidth="1"/>
    <col min="15935" max="15935" width="7.44140625" style="46" customWidth="1"/>
    <col min="15936" max="15936" width="14.44140625" style="46" customWidth="1"/>
    <col min="15937" max="15937" width="14.5546875" style="46" customWidth="1"/>
    <col min="15938" max="15941" width="11.44140625" style="46"/>
    <col min="15942" max="15942" width="6.44140625" style="46" customWidth="1"/>
    <col min="15943" max="15943" width="13.6640625" style="46" customWidth="1"/>
    <col min="15944" max="15944" width="11.88671875" style="46" customWidth="1"/>
    <col min="15945" max="15945" width="7" style="46" customWidth="1"/>
    <col min="15946" max="15946" width="3.88671875" style="46" customWidth="1"/>
    <col min="15947" max="15947" width="6.5546875" style="46" customWidth="1"/>
    <col min="15948" max="15948" width="5.109375" style="46" customWidth="1"/>
    <col min="15949" max="15949" width="8.6640625" style="46" customWidth="1"/>
    <col min="15950" max="15950" width="9.109375" style="46" customWidth="1"/>
    <col min="15951" max="15951" width="11.6640625" style="46" customWidth="1"/>
    <col min="15952" max="16128" width="11.44140625" style="46"/>
    <col min="16129" max="16129" width="4.88671875" style="46" customWidth="1"/>
    <col min="16130" max="16130" width="13.5546875" style="46" customWidth="1"/>
    <col min="16131" max="16131" width="12.5546875" style="46" customWidth="1"/>
    <col min="16132" max="16132" width="6.5546875" style="46" customWidth="1"/>
    <col min="16133" max="16133" width="4.33203125" style="46" customWidth="1"/>
    <col min="16134" max="16134" width="6.33203125" style="46" customWidth="1"/>
    <col min="16135" max="16135" width="5.6640625" style="46" customWidth="1"/>
    <col min="16136" max="16136" width="8" style="46" customWidth="1"/>
    <col min="16137" max="16137" width="5.6640625" style="46" customWidth="1"/>
    <col min="16138" max="16138" width="9.109375" style="46" customWidth="1"/>
    <col min="16139" max="16139" width="8.33203125" style="46" customWidth="1"/>
    <col min="16140" max="16140" width="5.44140625" style="46" customWidth="1"/>
    <col min="16141" max="16141" width="14.6640625" style="46" customWidth="1"/>
    <col min="16142" max="16142" width="11.88671875" style="46" customWidth="1"/>
    <col min="16143" max="16143" width="6.5546875" style="46" customWidth="1"/>
    <col min="16144" max="16144" width="6.109375" style="46" customWidth="1"/>
    <col min="16145" max="16145" width="6.88671875" style="46" customWidth="1"/>
    <col min="16146" max="16146" width="5" style="46" customWidth="1"/>
    <col min="16147" max="16147" width="7.109375" style="46" customWidth="1"/>
    <col min="16148" max="16148" width="5.6640625" style="46" customWidth="1"/>
    <col min="16149" max="16149" width="7.109375" style="46" customWidth="1"/>
    <col min="16150" max="16150" width="9.109375" style="46" customWidth="1"/>
    <col min="16151" max="16151" width="6" style="46" customWidth="1"/>
    <col min="16152" max="16152" width="13.109375" style="46" customWidth="1"/>
    <col min="16153" max="16153" width="12.109375" style="46" customWidth="1"/>
    <col min="16154" max="16154" width="8.5546875" style="46" customWidth="1"/>
    <col min="16155" max="16155" width="6.44140625" style="46" customWidth="1"/>
    <col min="16156" max="16156" width="10.5546875" style="46" customWidth="1"/>
    <col min="16157" max="16157" width="6.109375" style="46" customWidth="1"/>
    <col min="16158" max="16158" width="11.88671875" style="46" customWidth="1"/>
    <col min="16159" max="16159" width="12.109375" style="46" customWidth="1"/>
    <col min="16160" max="16160" width="5.109375" style="46" customWidth="1"/>
    <col min="16161" max="16161" width="13.44140625" style="46" customWidth="1"/>
    <col min="16162" max="16162" width="11.5546875" style="46" customWidth="1"/>
    <col min="16163" max="16163" width="7.109375" style="46" customWidth="1"/>
    <col min="16164" max="16164" width="6" style="46" customWidth="1"/>
    <col min="16165" max="16165" width="9.33203125" style="46" customWidth="1"/>
    <col min="16166" max="16166" width="5.6640625" style="46" customWidth="1"/>
    <col min="16167" max="16167" width="6.5546875" style="46" customWidth="1"/>
    <col min="16168" max="16168" width="4" style="46" customWidth="1"/>
    <col min="16169" max="16169" width="7.6640625" style="46" customWidth="1"/>
    <col min="16170" max="16170" width="7.5546875" style="46" customWidth="1"/>
    <col min="16171" max="16171" width="5.109375" style="46" customWidth="1"/>
    <col min="16172" max="16172" width="13.44140625" style="46" customWidth="1"/>
    <col min="16173" max="16173" width="11.6640625" style="46" customWidth="1"/>
    <col min="16174" max="16174" width="11.44140625" style="46"/>
    <col min="16175" max="16175" width="7.44140625" style="46" customWidth="1"/>
    <col min="16176" max="16176" width="8.6640625" style="46" customWidth="1"/>
    <col min="16177" max="16177" width="6.44140625" style="46" customWidth="1"/>
    <col min="16178" max="16178" width="8.109375" style="46" customWidth="1"/>
    <col min="16179" max="16179" width="12.109375" style="46" customWidth="1"/>
    <col min="16180" max="16180" width="4.5546875" style="46" customWidth="1"/>
    <col min="16181" max="16181" width="14" style="46" customWidth="1"/>
    <col min="16182" max="16182" width="12.33203125" style="46" customWidth="1"/>
    <col min="16183" max="16183" width="7.6640625" style="46" customWidth="1"/>
    <col min="16184" max="16184" width="5.44140625" style="46" customWidth="1"/>
    <col min="16185" max="16185" width="6.88671875" style="46" customWidth="1"/>
    <col min="16186" max="16186" width="5.109375" style="46" customWidth="1"/>
    <col min="16187" max="16187" width="7.6640625" style="46" customWidth="1"/>
    <col min="16188" max="16188" width="5.88671875" style="46" customWidth="1"/>
    <col min="16189" max="16189" width="7" style="46" customWidth="1"/>
    <col min="16190" max="16190" width="8.6640625" style="46" customWidth="1"/>
    <col min="16191" max="16191" width="7.44140625" style="46" customWidth="1"/>
    <col min="16192" max="16192" width="14.44140625" style="46" customWidth="1"/>
    <col min="16193" max="16193" width="14.5546875" style="46" customWidth="1"/>
    <col min="16194" max="16197" width="11.44140625" style="46"/>
    <col min="16198" max="16198" width="6.44140625" style="46" customWidth="1"/>
    <col min="16199" max="16199" width="13.6640625" style="46" customWidth="1"/>
    <col min="16200" max="16200" width="11.88671875" style="46" customWidth="1"/>
    <col min="16201" max="16201" width="7" style="46" customWidth="1"/>
    <col min="16202" max="16202" width="3.88671875" style="46" customWidth="1"/>
    <col min="16203" max="16203" width="6.5546875" style="46" customWidth="1"/>
    <col min="16204" max="16204" width="5.109375" style="46" customWidth="1"/>
    <col min="16205" max="16205" width="8.6640625" style="46" customWidth="1"/>
    <col min="16206" max="16206" width="9.109375" style="46" customWidth="1"/>
    <col min="16207" max="16207" width="11.6640625" style="46" customWidth="1"/>
    <col min="16208" max="16384" width="11.44140625" style="46"/>
  </cols>
  <sheetData>
    <row r="1" spans="1:61" ht="12" customHeight="1">
      <c r="A1" s="42"/>
      <c r="B1" s="75" t="s">
        <v>13</v>
      </c>
      <c r="C1" s="76"/>
      <c r="D1" s="51" t="s">
        <v>14</v>
      </c>
      <c r="E1" s="51"/>
      <c r="F1" s="51" t="s">
        <v>15</v>
      </c>
      <c r="G1" s="51"/>
      <c r="H1" s="51" t="s">
        <v>16</v>
      </c>
      <c r="I1" s="51"/>
      <c r="J1" s="51" t="s">
        <v>179</v>
      </c>
      <c r="K1" s="51"/>
      <c r="L1" s="42" t="s">
        <v>17</v>
      </c>
      <c r="M1" s="42"/>
      <c r="N1" s="42" t="s">
        <v>18</v>
      </c>
      <c r="O1" s="42"/>
      <c r="P1" s="42" t="s">
        <v>19</v>
      </c>
      <c r="Q1" s="42"/>
      <c r="R1" s="42" t="s">
        <v>180</v>
      </c>
      <c r="S1" s="42"/>
      <c r="T1" s="51" t="s">
        <v>20</v>
      </c>
      <c r="U1" s="51"/>
      <c r="V1" s="51" t="s">
        <v>21</v>
      </c>
      <c r="W1" s="51"/>
      <c r="X1" s="51" t="s">
        <v>181</v>
      </c>
      <c r="Y1" s="51"/>
      <c r="Z1" s="42" t="s">
        <v>22</v>
      </c>
      <c r="AA1" s="42"/>
      <c r="AB1" s="42" t="s">
        <v>23</v>
      </c>
      <c r="AC1" s="42"/>
      <c r="AD1" s="42" t="s">
        <v>24</v>
      </c>
      <c r="AE1" s="42"/>
      <c r="AF1" s="42" t="s">
        <v>182</v>
      </c>
      <c r="AG1" s="42"/>
      <c r="AH1" s="51"/>
      <c r="AI1" s="51" t="s">
        <v>13</v>
      </c>
      <c r="AJ1" s="51"/>
      <c r="AK1" s="42" t="s">
        <v>25</v>
      </c>
      <c r="AL1" s="42"/>
      <c r="AM1" s="42" t="s">
        <v>26</v>
      </c>
      <c r="AN1" s="42"/>
      <c r="AO1" s="42" t="s">
        <v>183</v>
      </c>
      <c r="AP1" s="42"/>
      <c r="AQ1" s="51" t="s">
        <v>27</v>
      </c>
      <c r="AR1" s="51"/>
      <c r="AS1" s="51" t="s">
        <v>28</v>
      </c>
      <c r="AT1" s="51"/>
      <c r="AU1" s="51" t="s">
        <v>29</v>
      </c>
      <c r="AV1" s="51"/>
      <c r="AW1" s="51" t="s">
        <v>184</v>
      </c>
      <c r="AX1" s="51"/>
      <c r="AY1" s="43" t="s">
        <v>30</v>
      </c>
      <c r="AZ1" s="43"/>
      <c r="BA1" s="42" t="s">
        <v>185</v>
      </c>
      <c r="BB1" s="44"/>
      <c r="BC1" s="57" t="s">
        <v>31</v>
      </c>
      <c r="BD1" s="57"/>
      <c r="BE1" s="57" t="s">
        <v>32</v>
      </c>
      <c r="BF1" s="57"/>
      <c r="BG1" s="57" t="s">
        <v>186</v>
      </c>
      <c r="BH1" s="57"/>
      <c r="BI1" s="45"/>
    </row>
    <row r="2" spans="1:61" ht="12" customHeight="1">
      <c r="A2" s="42"/>
      <c r="B2" s="75" t="s">
        <v>33</v>
      </c>
      <c r="C2" s="76"/>
      <c r="D2" s="51">
        <v>0.22</v>
      </c>
      <c r="E2" s="51"/>
      <c r="F2" s="51">
        <v>0.33</v>
      </c>
      <c r="G2" s="51"/>
      <c r="H2" s="51">
        <v>0.45</v>
      </c>
      <c r="I2" s="51"/>
      <c r="J2" s="51">
        <v>1</v>
      </c>
      <c r="K2" s="51"/>
      <c r="L2" s="42">
        <v>0.4</v>
      </c>
      <c r="M2" s="42"/>
      <c r="N2" s="42">
        <v>0.4</v>
      </c>
      <c r="O2" s="42"/>
      <c r="P2" s="42">
        <v>0.2</v>
      </c>
      <c r="Q2" s="42"/>
      <c r="R2" s="42">
        <v>1</v>
      </c>
      <c r="S2" s="42"/>
      <c r="T2" s="51">
        <v>0.5</v>
      </c>
      <c r="U2" s="51"/>
      <c r="V2" s="51">
        <v>0.5</v>
      </c>
      <c r="W2" s="51"/>
      <c r="X2" s="51">
        <v>1</v>
      </c>
      <c r="Y2" s="51"/>
      <c r="Z2" s="42">
        <v>0.4</v>
      </c>
      <c r="AA2" s="42"/>
      <c r="AB2" s="42">
        <v>0.32</v>
      </c>
      <c r="AC2" s="42"/>
      <c r="AD2" s="42">
        <v>0.28000000000000003</v>
      </c>
      <c r="AE2" s="42"/>
      <c r="AF2" s="42">
        <v>1</v>
      </c>
      <c r="AG2" s="42"/>
      <c r="AH2" s="51"/>
      <c r="AI2" s="51" t="s">
        <v>33</v>
      </c>
      <c r="AJ2" s="51"/>
      <c r="AK2" s="42">
        <v>0.5</v>
      </c>
      <c r="AL2" s="42"/>
      <c r="AM2" s="42">
        <v>0.5</v>
      </c>
      <c r="AN2" s="42"/>
      <c r="AO2" s="42">
        <v>1</v>
      </c>
      <c r="AP2" s="42"/>
      <c r="AQ2" s="51">
        <v>0.22</v>
      </c>
      <c r="AR2" s="51"/>
      <c r="AS2" s="51">
        <v>0.22</v>
      </c>
      <c r="AT2" s="51"/>
      <c r="AU2" s="51">
        <v>0.56000000000000005</v>
      </c>
      <c r="AV2" s="51"/>
      <c r="AW2" s="51">
        <v>1</v>
      </c>
      <c r="AX2" s="51"/>
      <c r="AY2" s="42">
        <v>1</v>
      </c>
      <c r="AZ2" s="42"/>
      <c r="BA2" s="42">
        <v>1</v>
      </c>
      <c r="BB2" s="42"/>
      <c r="BC2" s="51">
        <v>0.2</v>
      </c>
      <c r="BD2" s="51"/>
      <c r="BE2" s="51">
        <v>0.8</v>
      </c>
      <c r="BF2" s="51"/>
      <c r="BG2" s="51">
        <v>1</v>
      </c>
      <c r="BH2" s="51"/>
      <c r="BI2" s="42"/>
    </row>
    <row r="3" spans="1:61" ht="11.1" customHeight="1">
      <c r="A3" s="42" t="s">
        <v>34</v>
      </c>
      <c r="B3" s="42" t="s">
        <v>35</v>
      </c>
      <c r="C3" s="42" t="s">
        <v>36</v>
      </c>
      <c r="D3" s="51" t="s">
        <v>37</v>
      </c>
      <c r="E3" s="51" t="s">
        <v>38</v>
      </c>
      <c r="F3" s="51" t="s">
        <v>37</v>
      </c>
      <c r="G3" s="51" t="s">
        <v>38</v>
      </c>
      <c r="H3" s="51" t="s">
        <v>37</v>
      </c>
      <c r="I3" s="51" t="s">
        <v>38</v>
      </c>
      <c r="J3" s="51" t="s">
        <v>39</v>
      </c>
      <c r="K3" s="51" t="s">
        <v>40</v>
      </c>
      <c r="L3" s="42" t="s">
        <v>37</v>
      </c>
      <c r="M3" s="42" t="s">
        <v>38</v>
      </c>
      <c r="N3" s="42" t="s">
        <v>37</v>
      </c>
      <c r="O3" s="42" t="s">
        <v>38</v>
      </c>
      <c r="P3" s="42" t="s">
        <v>37</v>
      </c>
      <c r="Q3" s="42" t="s">
        <v>38</v>
      </c>
      <c r="R3" s="42" t="s">
        <v>39</v>
      </c>
      <c r="S3" s="42" t="s">
        <v>40</v>
      </c>
      <c r="T3" s="51" t="s">
        <v>37</v>
      </c>
      <c r="U3" s="51" t="s">
        <v>38</v>
      </c>
      <c r="V3" s="51" t="s">
        <v>37</v>
      </c>
      <c r="W3" s="51" t="s">
        <v>38</v>
      </c>
      <c r="X3" s="51" t="s">
        <v>39</v>
      </c>
      <c r="Y3" s="51" t="s">
        <v>40</v>
      </c>
      <c r="Z3" s="42" t="s">
        <v>37</v>
      </c>
      <c r="AA3" s="42" t="s">
        <v>38</v>
      </c>
      <c r="AB3" s="42" t="s">
        <v>37</v>
      </c>
      <c r="AC3" s="42" t="s">
        <v>38</v>
      </c>
      <c r="AD3" s="42" t="s">
        <v>37</v>
      </c>
      <c r="AE3" s="42" t="s">
        <v>38</v>
      </c>
      <c r="AF3" s="42" t="s">
        <v>39</v>
      </c>
      <c r="AG3" s="42" t="s">
        <v>40</v>
      </c>
      <c r="AH3" s="51" t="s">
        <v>34</v>
      </c>
      <c r="AI3" s="51" t="s">
        <v>35</v>
      </c>
      <c r="AJ3" s="51" t="s">
        <v>36</v>
      </c>
      <c r="AK3" s="42" t="s">
        <v>37</v>
      </c>
      <c r="AL3" s="42" t="s">
        <v>38</v>
      </c>
      <c r="AM3" s="42" t="s">
        <v>37</v>
      </c>
      <c r="AN3" s="42" t="s">
        <v>38</v>
      </c>
      <c r="AO3" s="42" t="s">
        <v>39</v>
      </c>
      <c r="AP3" s="42" t="s">
        <v>40</v>
      </c>
      <c r="AQ3" s="51" t="s">
        <v>37</v>
      </c>
      <c r="AR3" s="51" t="s">
        <v>38</v>
      </c>
      <c r="AS3" s="51" t="s">
        <v>37</v>
      </c>
      <c r="AT3" s="51" t="s">
        <v>38</v>
      </c>
      <c r="AU3" s="51" t="s">
        <v>37</v>
      </c>
      <c r="AV3" s="51" t="s">
        <v>38</v>
      </c>
      <c r="AW3" s="51" t="s">
        <v>39</v>
      </c>
      <c r="AX3" s="51" t="s">
        <v>40</v>
      </c>
      <c r="AY3" s="42" t="s">
        <v>37</v>
      </c>
      <c r="AZ3" s="42" t="s">
        <v>38</v>
      </c>
      <c r="BA3" s="42" t="s">
        <v>39</v>
      </c>
      <c r="BB3" s="42" t="s">
        <v>40</v>
      </c>
      <c r="BC3" s="51" t="s">
        <v>37</v>
      </c>
      <c r="BD3" s="51" t="s">
        <v>38</v>
      </c>
      <c r="BE3" s="51" t="s">
        <v>37</v>
      </c>
      <c r="BF3" s="51" t="s">
        <v>38</v>
      </c>
      <c r="BG3" s="51" t="s">
        <v>39</v>
      </c>
      <c r="BH3" s="51" t="s">
        <v>40</v>
      </c>
      <c r="BI3" s="42" t="s">
        <v>41</v>
      </c>
    </row>
    <row r="4" spans="1:61" ht="11.1" customHeight="1" thickBot="1">
      <c r="A4" s="48">
        <v>1</v>
      </c>
      <c r="B4" s="49" t="s">
        <v>161</v>
      </c>
      <c r="C4" s="49" t="s">
        <v>162</v>
      </c>
      <c r="D4" s="52">
        <v>19.25</v>
      </c>
      <c r="E4" s="51"/>
      <c r="F4" s="52">
        <v>19</v>
      </c>
      <c r="G4" s="51"/>
      <c r="H4" s="52">
        <v>15.2</v>
      </c>
      <c r="I4" s="51"/>
      <c r="J4" s="52">
        <f t="shared" ref="J4:J66" si="0">MAX(D4,E4)*0.22+MAX(F4,G4)*0.33+MAX(H4,I4)*0.45</f>
        <v>17.344999999999999</v>
      </c>
      <c r="K4" s="53" t="str">
        <f t="shared" ref="K4:K35" si="1">IF(AND(MIN(MAX(D4:E4),MAX(F4:G4),MAX(H4:I4))&gt;=6,J4&gt;=12),"V",IF(AND(J4&gt;=8,MIN(MAX(D4:E4),MAX(F4:G4),MAX(H4:I4))&gt;=6,BI4&gt;=12),"VPC",IF(J4&gt;=6,"NV","RF")))</f>
        <v>V</v>
      </c>
      <c r="L4" s="47">
        <v>19.5</v>
      </c>
      <c r="M4" s="42"/>
      <c r="N4" s="47">
        <v>17.75</v>
      </c>
      <c r="O4" s="42"/>
      <c r="P4" s="47">
        <v>17</v>
      </c>
      <c r="Q4" s="42"/>
      <c r="R4" s="47">
        <f t="shared" ref="R4:R66" si="2">MAX(L4,M4)*0.4+MAX(N4,O4)*0.4+MAX(P4,Q4)*0.2</f>
        <v>18.300000000000004</v>
      </c>
      <c r="S4" s="42" t="str">
        <f t="shared" ref="S4:S35" si="3">IF(AND(MIN(MAX(L4:M4),MAX(N4:O4),MAX(P4:Q4))&gt;=6,R4&gt;=12),"V",IF(AND(R4&gt;=8,MIN(MAX(L4:M4),MAX(N4:O4),MAX(P4:Q4))&gt;=6,BI4&gt;=12),"VPC",IF(R4&gt;=6,"NV","RF")))</f>
        <v>V</v>
      </c>
      <c r="T4" s="54">
        <v>18.149999999999999</v>
      </c>
      <c r="U4" s="55"/>
      <c r="V4" s="54">
        <v>17.5</v>
      </c>
      <c r="W4" s="55"/>
      <c r="X4" s="54">
        <f t="shared" ref="X4:X66" si="4">MAX(T4,U4)*0.5+MAX(V4,W4)*0.5</f>
        <v>17.824999999999999</v>
      </c>
      <c r="Y4" s="55" t="str">
        <f t="shared" ref="Y4:Y35" si="5">IF(AND(MIN(MAX(T4:U4),MAX(V4:W4))&gt;=6,X4&gt;=12),"V",IF(AND(X4&gt;=8,MIN(MAX(T4:U4),MAX(V4:W4))&gt;=6,BI4&gt;=12),"VPC",IF(X4&gt;=6,"NV","RF")))</f>
        <v>V</v>
      </c>
      <c r="Z4" s="47">
        <v>17.399999999999999</v>
      </c>
      <c r="AA4" s="42"/>
      <c r="AB4" s="47">
        <v>12</v>
      </c>
      <c r="AC4" s="42"/>
      <c r="AD4" s="47">
        <v>12.9</v>
      </c>
      <c r="AE4" s="42"/>
      <c r="AF4" s="47">
        <f t="shared" ref="AF4:AF66" si="6">MAX(Z4,AA4)*0.4+MAX(AB4,AC4)*0.32+MAX(AD4,AE4)*0.28</f>
        <v>14.412000000000001</v>
      </c>
      <c r="AG4" s="42" t="str">
        <f t="shared" ref="AG4:AG35" si="7">IF(AND(MIN(MAX(Z4:AA4),MAX(AB4:AC4),MAX(AD4:AE4))&gt;=6,AF4&gt;=12),"V",IF(AND(AF4&gt;=AP126,MIN(MAX(Z4:AA4),MAX(AB4:AC4),MAX(AD4:AE4))&gt;=6,BI4&gt;=12),"VPC",IF(AF4&gt;=6,"NV","RF")))</f>
        <v>V</v>
      </c>
      <c r="AH4" s="58">
        <v>1</v>
      </c>
      <c r="AI4" s="59" t="s">
        <v>161</v>
      </c>
      <c r="AJ4" s="59" t="s">
        <v>162</v>
      </c>
      <c r="AK4" s="47">
        <v>17.7</v>
      </c>
      <c r="AL4" s="42"/>
      <c r="AM4" s="47">
        <v>19.100000000000001</v>
      </c>
      <c r="AN4" s="42"/>
      <c r="AO4" s="47">
        <f t="shared" ref="AO4:AO66" si="8">MAX(AK4,AL4)*0.5+MAX(AM4,AN4)*0.5</f>
        <v>18.399999999999999</v>
      </c>
      <c r="AP4" s="42" t="str">
        <f t="shared" ref="AP4:AP35" si="9">IF(AND(MIN(MAX(AK4:AL4),MAX(AM4:AN4))&gt;=6,AO4&gt;=12),"V",IF(AND(AO4&gt;=8,MIN(MAX(AK4:AL4),MAX(AM4:AN4))&gt;=6,BI4&gt;=12),"VPC",IF(AO4&gt;=6,"NV","RF")))</f>
        <v>V</v>
      </c>
      <c r="AQ4" s="52">
        <v>16</v>
      </c>
      <c r="AR4" s="51"/>
      <c r="AS4" s="52">
        <v>17</v>
      </c>
      <c r="AT4" s="51"/>
      <c r="AU4" s="52">
        <v>13.05</v>
      </c>
      <c r="AV4" s="51"/>
      <c r="AW4" s="52">
        <f t="shared" ref="AW4:AW66" si="10">AQ4*0.22+AS4*0.22+AU4*0.56</f>
        <v>14.568000000000001</v>
      </c>
      <c r="AX4" s="51" t="str">
        <f t="shared" ref="AX4:AX35" si="11">IF(AND(MIN(MAX(AQ4:AR4),MAX(AS4:AT4),MAX(AU4:AV4))&gt;=6,AW4&gt;=12),"V",IF(AND(AW4&gt;=BJ126,MIN(MAX(AQ4:AR4),MAX(AS4:AT4),MAX(AU4:AV4))&gt;=6,BI4&gt;=12),"VPC",IF(AW4&gt;=6,"NV","RF")))</f>
        <v>V</v>
      </c>
      <c r="AY4" s="47">
        <v>17.5</v>
      </c>
      <c r="AZ4" s="42"/>
      <c r="BA4" s="47">
        <v>17.5</v>
      </c>
      <c r="BB4" s="42" t="s">
        <v>44</v>
      </c>
      <c r="BC4" s="52">
        <v>17</v>
      </c>
      <c r="BD4" s="51"/>
      <c r="BE4" s="52">
        <v>17</v>
      </c>
      <c r="BF4" s="51"/>
      <c r="BG4" s="52">
        <f t="shared" ref="BG4:BG66" si="12" xml:space="preserve"> BC4*0.2+BE4*0.8</f>
        <v>17</v>
      </c>
      <c r="BH4" s="51" t="s">
        <v>44</v>
      </c>
      <c r="BI4" s="47">
        <f t="shared" ref="BI4:BI35" si="13">AVERAGE(J4,R4,X4,AF4,AO4,AW4,BA4,BG4)</f>
        <v>16.918750000000003</v>
      </c>
    </row>
    <row r="5" spans="1:61" ht="11.1" customHeight="1" thickBot="1">
      <c r="A5" s="48">
        <v>2</v>
      </c>
      <c r="B5" s="49" t="s">
        <v>53</v>
      </c>
      <c r="C5" s="49" t="s">
        <v>54</v>
      </c>
      <c r="D5" s="52">
        <v>14.5</v>
      </c>
      <c r="E5" s="51"/>
      <c r="F5" s="52">
        <v>19.75</v>
      </c>
      <c r="G5" s="51"/>
      <c r="H5" s="52">
        <v>18.100000000000001</v>
      </c>
      <c r="I5" s="51"/>
      <c r="J5" s="52">
        <f t="shared" si="0"/>
        <v>17.852499999999999</v>
      </c>
      <c r="K5" s="53" t="str">
        <f t="shared" si="1"/>
        <v>V</v>
      </c>
      <c r="L5" s="47">
        <v>16</v>
      </c>
      <c r="M5" s="42"/>
      <c r="N5" s="47">
        <v>16.5</v>
      </c>
      <c r="O5" s="42"/>
      <c r="P5" s="47">
        <v>17</v>
      </c>
      <c r="Q5" s="42"/>
      <c r="R5" s="47">
        <f t="shared" si="2"/>
        <v>16.399999999999999</v>
      </c>
      <c r="S5" s="42" t="str">
        <f t="shared" si="3"/>
        <v>V</v>
      </c>
      <c r="T5" s="54">
        <v>16.45</v>
      </c>
      <c r="U5" s="55"/>
      <c r="V5" s="54">
        <v>18.524999999999999</v>
      </c>
      <c r="W5" s="55"/>
      <c r="X5" s="54">
        <f t="shared" si="4"/>
        <v>17.487499999999997</v>
      </c>
      <c r="Y5" s="55" t="str">
        <f t="shared" si="5"/>
        <v>V</v>
      </c>
      <c r="Z5" s="47">
        <v>16.23</v>
      </c>
      <c r="AA5" s="42"/>
      <c r="AB5" s="47">
        <v>10</v>
      </c>
      <c r="AC5" s="42"/>
      <c r="AD5" s="47">
        <v>15</v>
      </c>
      <c r="AE5" s="42"/>
      <c r="AF5" s="47">
        <f t="shared" si="6"/>
        <v>13.891999999999999</v>
      </c>
      <c r="AG5" s="42" t="str">
        <f t="shared" si="7"/>
        <v>V</v>
      </c>
      <c r="AH5" s="60">
        <v>2</v>
      </c>
      <c r="AI5" s="61" t="s">
        <v>53</v>
      </c>
      <c r="AJ5" s="61" t="s">
        <v>54</v>
      </c>
      <c r="AK5" s="47">
        <v>16.7</v>
      </c>
      <c r="AL5" s="42"/>
      <c r="AM5" s="47">
        <v>17.399999999999999</v>
      </c>
      <c r="AN5" s="42"/>
      <c r="AO5" s="47">
        <f t="shared" si="8"/>
        <v>17.049999999999997</v>
      </c>
      <c r="AP5" s="42" t="str">
        <f t="shared" si="9"/>
        <v>V</v>
      </c>
      <c r="AQ5" s="52">
        <v>17</v>
      </c>
      <c r="AR5" s="51"/>
      <c r="AS5" s="52">
        <v>14</v>
      </c>
      <c r="AT5" s="51"/>
      <c r="AU5" s="52">
        <v>12.35</v>
      </c>
      <c r="AV5" s="51"/>
      <c r="AW5" s="52">
        <f t="shared" si="10"/>
        <v>13.736000000000001</v>
      </c>
      <c r="AX5" s="51" t="str">
        <f t="shared" si="11"/>
        <v>V</v>
      </c>
      <c r="AY5" s="47">
        <v>16</v>
      </c>
      <c r="AZ5" s="42"/>
      <c r="BA5" s="47">
        <v>16</v>
      </c>
      <c r="BB5" s="42" t="s">
        <v>44</v>
      </c>
      <c r="BC5" s="52">
        <v>15.5</v>
      </c>
      <c r="BD5" s="51"/>
      <c r="BE5" s="52">
        <v>17</v>
      </c>
      <c r="BF5" s="51"/>
      <c r="BG5" s="52">
        <f t="shared" si="12"/>
        <v>16.700000000000003</v>
      </c>
      <c r="BH5" s="51" t="s">
        <v>44</v>
      </c>
      <c r="BI5" s="47">
        <f t="shared" si="13"/>
        <v>16.139749999999999</v>
      </c>
    </row>
    <row r="6" spans="1:61" ht="11.1" customHeight="1" thickBot="1">
      <c r="A6" s="48">
        <v>3</v>
      </c>
      <c r="B6" s="49" t="s">
        <v>131</v>
      </c>
      <c r="C6" s="49" t="s">
        <v>132</v>
      </c>
      <c r="D6" s="52">
        <v>15.5</v>
      </c>
      <c r="E6" s="51"/>
      <c r="F6" s="52">
        <v>15.75</v>
      </c>
      <c r="G6" s="51"/>
      <c r="H6" s="52">
        <v>14</v>
      </c>
      <c r="I6" s="51"/>
      <c r="J6" s="52">
        <f t="shared" si="0"/>
        <v>14.907500000000002</v>
      </c>
      <c r="K6" s="53" t="str">
        <f t="shared" si="1"/>
        <v>V</v>
      </c>
      <c r="L6" s="47">
        <v>17.5</v>
      </c>
      <c r="M6" s="42"/>
      <c r="N6" s="47">
        <v>15.5</v>
      </c>
      <c r="O6" s="42"/>
      <c r="P6" s="47">
        <v>17</v>
      </c>
      <c r="Q6" s="42"/>
      <c r="R6" s="47">
        <f t="shared" si="2"/>
        <v>16.600000000000001</v>
      </c>
      <c r="S6" s="42" t="str">
        <f t="shared" si="3"/>
        <v>V</v>
      </c>
      <c r="T6" s="54">
        <v>16.375</v>
      </c>
      <c r="U6" s="55"/>
      <c r="V6" s="54">
        <v>14.724999999999998</v>
      </c>
      <c r="W6" s="55"/>
      <c r="X6" s="54">
        <f t="shared" si="4"/>
        <v>15.549999999999999</v>
      </c>
      <c r="Y6" s="55" t="str">
        <f t="shared" si="5"/>
        <v>V</v>
      </c>
      <c r="Z6" s="47">
        <v>16.22</v>
      </c>
      <c r="AA6" s="42"/>
      <c r="AB6" s="47">
        <v>7</v>
      </c>
      <c r="AC6" s="42">
        <v>9</v>
      </c>
      <c r="AD6" s="47">
        <v>11.5</v>
      </c>
      <c r="AE6" s="42">
        <v>12</v>
      </c>
      <c r="AF6" s="47">
        <f t="shared" si="6"/>
        <v>12.727999999999998</v>
      </c>
      <c r="AG6" s="42" t="str">
        <f t="shared" si="7"/>
        <v>V</v>
      </c>
      <c r="AH6" s="58">
        <v>3</v>
      </c>
      <c r="AI6" s="59" t="s">
        <v>131</v>
      </c>
      <c r="AJ6" s="59" t="s">
        <v>132</v>
      </c>
      <c r="AK6" s="47">
        <v>17.55</v>
      </c>
      <c r="AL6" s="42"/>
      <c r="AM6" s="47">
        <v>18.95</v>
      </c>
      <c r="AN6" s="42"/>
      <c r="AO6" s="47">
        <f t="shared" si="8"/>
        <v>18.25</v>
      </c>
      <c r="AP6" s="42" t="str">
        <f t="shared" si="9"/>
        <v>V</v>
      </c>
      <c r="AQ6" s="52">
        <v>19</v>
      </c>
      <c r="AR6" s="51"/>
      <c r="AS6" s="52">
        <v>14.5</v>
      </c>
      <c r="AT6" s="51"/>
      <c r="AU6" s="52">
        <v>15.1</v>
      </c>
      <c r="AV6" s="51"/>
      <c r="AW6" s="52">
        <f t="shared" si="10"/>
        <v>15.826000000000001</v>
      </c>
      <c r="AX6" s="51" t="str">
        <f t="shared" si="11"/>
        <v>V</v>
      </c>
      <c r="AY6" s="47">
        <v>17</v>
      </c>
      <c r="AZ6" s="42"/>
      <c r="BA6" s="47">
        <v>17</v>
      </c>
      <c r="BB6" s="42" t="s">
        <v>44</v>
      </c>
      <c r="BC6" s="52">
        <v>16.5</v>
      </c>
      <c r="BD6" s="51"/>
      <c r="BE6" s="52">
        <v>17</v>
      </c>
      <c r="BF6" s="51"/>
      <c r="BG6" s="52">
        <f t="shared" si="12"/>
        <v>16.900000000000002</v>
      </c>
      <c r="BH6" s="51" t="s">
        <v>44</v>
      </c>
      <c r="BI6" s="47">
        <f t="shared" si="13"/>
        <v>15.970187500000002</v>
      </c>
    </row>
    <row r="7" spans="1:61" ht="11.1" customHeight="1" thickBot="1">
      <c r="A7" s="48">
        <v>4</v>
      </c>
      <c r="B7" s="49" t="s">
        <v>99</v>
      </c>
      <c r="C7" s="49" t="s">
        <v>100</v>
      </c>
      <c r="D7" s="52">
        <v>18.25</v>
      </c>
      <c r="E7" s="51"/>
      <c r="F7" s="52">
        <v>15.5</v>
      </c>
      <c r="G7" s="51"/>
      <c r="H7" s="52">
        <v>16.7</v>
      </c>
      <c r="I7" s="51"/>
      <c r="J7" s="52">
        <f t="shared" si="0"/>
        <v>16.645</v>
      </c>
      <c r="K7" s="53" t="str">
        <f t="shared" si="1"/>
        <v>V</v>
      </c>
      <c r="L7" s="47">
        <v>17</v>
      </c>
      <c r="M7" s="42"/>
      <c r="N7" s="47">
        <v>15</v>
      </c>
      <c r="O7" s="42"/>
      <c r="P7" s="47">
        <v>16</v>
      </c>
      <c r="Q7" s="42"/>
      <c r="R7" s="47">
        <f t="shared" si="2"/>
        <v>16</v>
      </c>
      <c r="S7" s="42" t="str">
        <f t="shared" si="3"/>
        <v>V</v>
      </c>
      <c r="T7" s="54">
        <v>17.149999999999999</v>
      </c>
      <c r="U7" s="55"/>
      <c r="V7" s="54">
        <v>18.174999999999997</v>
      </c>
      <c r="W7" s="55"/>
      <c r="X7" s="54">
        <f t="shared" si="4"/>
        <v>17.662499999999998</v>
      </c>
      <c r="Y7" s="55" t="str">
        <f t="shared" si="5"/>
        <v>V</v>
      </c>
      <c r="Z7" s="47">
        <v>16.579999999999998</v>
      </c>
      <c r="AA7" s="42"/>
      <c r="AB7" s="47">
        <v>10</v>
      </c>
      <c r="AC7" s="42"/>
      <c r="AD7" s="47">
        <v>13.75</v>
      </c>
      <c r="AE7" s="42"/>
      <c r="AF7" s="47">
        <f t="shared" si="6"/>
        <v>13.682000000000002</v>
      </c>
      <c r="AG7" s="42" t="str">
        <f t="shared" si="7"/>
        <v>V</v>
      </c>
      <c r="AH7" s="60">
        <v>4</v>
      </c>
      <c r="AI7" s="59" t="s">
        <v>99</v>
      </c>
      <c r="AJ7" s="59" t="s">
        <v>100</v>
      </c>
      <c r="AK7" s="47">
        <v>16</v>
      </c>
      <c r="AL7" s="42"/>
      <c r="AM7" s="47">
        <v>17.399999999999999</v>
      </c>
      <c r="AN7" s="42"/>
      <c r="AO7" s="47">
        <f t="shared" si="8"/>
        <v>16.7</v>
      </c>
      <c r="AP7" s="42" t="str">
        <f t="shared" si="9"/>
        <v>V</v>
      </c>
      <c r="AQ7" s="52">
        <v>16.5</v>
      </c>
      <c r="AR7" s="51"/>
      <c r="AS7" s="52">
        <v>14</v>
      </c>
      <c r="AT7" s="51"/>
      <c r="AU7" s="52">
        <v>13.95</v>
      </c>
      <c r="AV7" s="51"/>
      <c r="AW7" s="52">
        <f t="shared" si="10"/>
        <v>14.522</v>
      </c>
      <c r="AX7" s="51" t="str">
        <f t="shared" si="11"/>
        <v>V</v>
      </c>
      <c r="AY7" s="47">
        <v>16</v>
      </c>
      <c r="AZ7" s="42"/>
      <c r="BA7" s="47">
        <v>16</v>
      </c>
      <c r="BB7" s="42" t="s">
        <v>44</v>
      </c>
      <c r="BC7" s="52">
        <v>13.5</v>
      </c>
      <c r="BD7" s="51"/>
      <c r="BE7" s="52">
        <v>17</v>
      </c>
      <c r="BF7" s="51"/>
      <c r="BG7" s="52">
        <f t="shared" si="12"/>
        <v>16.3</v>
      </c>
      <c r="BH7" s="51" t="s">
        <v>44</v>
      </c>
      <c r="BI7" s="47">
        <f t="shared" si="13"/>
        <v>15.9389375</v>
      </c>
    </row>
    <row r="8" spans="1:61" ht="11.1" customHeight="1" thickBot="1">
      <c r="A8" s="48">
        <v>5</v>
      </c>
      <c r="B8" s="49" t="s">
        <v>167</v>
      </c>
      <c r="C8" s="49" t="s">
        <v>168</v>
      </c>
      <c r="D8" s="52">
        <v>18</v>
      </c>
      <c r="E8" s="51"/>
      <c r="F8" s="52">
        <v>13.25</v>
      </c>
      <c r="G8" s="51"/>
      <c r="H8" s="52">
        <v>18.3</v>
      </c>
      <c r="I8" s="51"/>
      <c r="J8" s="52">
        <f t="shared" si="0"/>
        <v>16.567500000000003</v>
      </c>
      <c r="K8" s="53" t="str">
        <f t="shared" si="1"/>
        <v>V</v>
      </c>
      <c r="L8" s="47">
        <v>19</v>
      </c>
      <c r="M8" s="42"/>
      <c r="N8" s="47">
        <v>10.75</v>
      </c>
      <c r="O8" s="42"/>
      <c r="P8" s="47">
        <v>17</v>
      </c>
      <c r="Q8" s="42"/>
      <c r="R8" s="47">
        <f t="shared" si="2"/>
        <v>15.3</v>
      </c>
      <c r="S8" s="42" t="str">
        <f t="shared" si="3"/>
        <v>V</v>
      </c>
      <c r="T8" s="54">
        <v>15.524999999999999</v>
      </c>
      <c r="U8" s="55"/>
      <c r="V8" s="54">
        <v>16.625</v>
      </c>
      <c r="W8" s="55"/>
      <c r="X8" s="54">
        <f t="shared" si="4"/>
        <v>16.074999999999999</v>
      </c>
      <c r="Y8" s="55" t="str">
        <f t="shared" si="5"/>
        <v>V</v>
      </c>
      <c r="Z8" s="47">
        <v>13.55</v>
      </c>
      <c r="AA8" s="42"/>
      <c r="AB8" s="47">
        <v>11</v>
      </c>
      <c r="AC8" s="42"/>
      <c r="AD8" s="47">
        <v>13.6</v>
      </c>
      <c r="AE8" s="42"/>
      <c r="AF8" s="47">
        <f t="shared" si="6"/>
        <v>12.748000000000001</v>
      </c>
      <c r="AG8" s="42" t="str">
        <f t="shared" si="7"/>
        <v>V</v>
      </c>
      <c r="AH8" s="58">
        <v>5</v>
      </c>
      <c r="AI8" s="59" t="s">
        <v>167</v>
      </c>
      <c r="AJ8" s="59" t="s">
        <v>168</v>
      </c>
      <c r="AK8" s="47">
        <v>15.95</v>
      </c>
      <c r="AL8" s="42"/>
      <c r="AM8" s="47">
        <v>16.824999999999999</v>
      </c>
      <c r="AN8" s="42"/>
      <c r="AO8" s="47">
        <f t="shared" si="8"/>
        <v>16.387499999999999</v>
      </c>
      <c r="AP8" s="42" t="str">
        <f t="shared" si="9"/>
        <v>V</v>
      </c>
      <c r="AQ8" s="52">
        <v>16.5</v>
      </c>
      <c r="AR8" s="51"/>
      <c r="AS8" s="52">
        <v>17</v>
      </c>
      <c r="AT8" s="51"/>
      <c r="AU8" s="52">
        <v>13.6</v>
      </c>
      <c r="AV8" s="51"/>
      <c r="AW8" s="52">
        <f t="shared" si="10"/>
        <v>14.986000000000001</v>
      </c>
      <c r="AX8" s="51" t="str">
        <f t="shared" si="11"/>
        <v>V</v>
      </c>
      <c r="AY8" s="47">
        <v>17.5</v>
      </c>
      <c r="AZ8" s="42"/>
      <c r="BA8" s="47">
        <v>17.5</v>
      </c>
      <c r="BB8" s="42" t="s">
        <v>44</v>
      </c>
      <c r="BC8" s="52">
        <v>17</v>
      </c>
      <c r="BD8" s="51"/>
      <c r="BE8" s="52">
        <v>17</v>
      </c>
      <c r="BF8" s="51"/>
      <c r="BG8" s="52">
        <f t="shared" si="12"/>
        <v>17</v>
      </c>
      <c r="BH8" s="51" t="s">
        <v>44</v>
      </c>
      <c r="BI8" s="47">
        <f t="shared" si="13"/>
        <v>15.820500000000001</v>
      </c>
    </row>
    <row r="9" spans="1:61" ht="11.1" customHeight="1" thickBot="1">
      <c r="A9" s="48">
        <v>6</v>
      </c>
      <c r="B9" s="49" t="s">
        <v>42</v>
      </c>
      <c r="C9" s="49" t="s">
        <v>43</v>
      </c>
      <c r="D9" s="52">
        <v>17.25</v>
      </c>
      <c r="E9" s="51"/>
      <c r="F9" s="52">
        <v>18.25</v>
      </c>
      <c r="G9" s="51"/>
      <c r="H9" s="52">
        <v>11.5</v>
      </c>
      <c r="I9" s="51"/>
      <c r="J9" s="52">
        <f t="shared" si="0"/>
        <v>14.9925</v>
      </c>
      <c r="K9" s="53" t="str">
        <f t="shared" si="1"/>
        <v>V</v>
      </c>
      <c r="L9" s="47">
        <v>18</v>
      </c>
      <c r="M9" s="42"/>
      <c r="N9" s="47">
        <v>15.5</v>
      </c>
      <c r="O9" s="42"/>
      <c r="P9" s="47">
        <v>17</v>
      </c>
      <c r="Q9" s="42"/>
      <c r="R9" s="47">
        <f t="shared" si="2"/>
        <v>16.8</v>
      </c>
      <c r="S9" s="42" t="str">
        <f t="shared" si="3"/>
        <v>V</v>
      </c>
      <c r="T9" s="54">
        <v>16.375</v>
      </c>
      <c r="U9" s="55"/>
      <c r="V9" s="54">
        <v>14.324999999999999</v>
      </c>
      <c r="W9" s="55"/>
      <c r="X9" s="54">
        <f t="shared" si="4"/>
        <v>15.35</v>
      </c>
      <c r="Y9" s="55" t="str">
        <f t="shared" si="5"/>
        <v>V</v>
      </c>
      <c r="Z9" s="47">
        <v>16</v>
      </c>
      <c r="AA9" s="42"/>
      <c r="AB9" s="47">
        <v>9.5</v>
      </c>
      <c r="AC9" s="42"/>
      <c r="AD9" s="47">
        <v>14.3</v>
      </c>
      <c r="AE9" s="42"/>
      <c r="AF9" s="47">
        <f t="shared" si="6"/>
        <v>13.444000000000003</v>
      </c>
      <c r="AG9" s="42" t="str">
        <f t="shared" si="7"/>
        <v>V</v>
      </c>
      <c r="AH9" s="60">
        <v>6</v>
      </c>
      <c r="AI9" s="59" t="s">
        <v>42</v>
      </c>
      <c r="AJ9" s="59" t="s">
        <v>43</v>
      </c>
      <c r="AK9" s="47">
        <v>15.55</v>
      </c>
      <c r="AL9" s="42"/>
      <c r="AM9" s="47">
        <v>16.774999999999999</v>
      </c>
      <c r="AN9" s="42"/>
      <c r="AO9" s="47">
        <f t="shared" si="8"/>
        <v>16.162500000000001</v>
      </c>
      <c r="AP9" s="42" t="str">
        <f t="shared" si="9"/>
        <v>V</v>
      </c>
      <c r="AQ9" s="52">
        <v>17</v>
      </c>
      <c r="AR9" s="51"/>
      <c r="AS9" s="52">
        <v>15.5</v>
      </c>
      <c r="AT9" s="51"/>
      <c r="AU9" s="52">
        <v>14.2</v>
      </c>
      <c r="AV9" s="51"/>
      <c r="AW9" s="52">
        <f t="shared" si="10"/>
        <v>15.102</v>
      </c>
      <c r="AX9" s="51" t="str">
        <f t="shared" si="11"/>
        <v>V</v>
      </c>
      <c r="AY9" s="47">
        <v>17</v>
      </c>
      <c r="AZ9" s="42"/>
      <c r="BA9" s="47">
        <v>17</v>
      </c>
      <c r="BB9" s="42" t="s">
        <v>44</v>
      </c>
      <c r="BC9" s="52">
        <v>16.5</v>
      </c>
      <c r="BD9" s="51"/>
      <c r="BE9" s="52">
        <v>16.5</v>
      </c>
      <c r="BF9" s="51"/>
      <c r="BG9" s="52">
        <f t="shared" si="12"/>
        <v>16.5</v>
      </c>
      <c r="BH9" s="51" t="s">
        <v>44</v>
      </c>
      <c r="BI9" s="47">
        <f t="shared" si="13"/>
        <v>15.668875</v>
      </c>
    </row>
    <row r="10" spans="1:61" ht="11.1" customHeight="1" thickBot="1">
      <c r="A10" s="48">
        <v>7</v>
      </c>
      <c r="B10" s="49" t="s">
        <v>137</v>
      </c>
      <c r="C10" s="49" t="s">
        <v>138</v>
      </c>
      <c r="D10" s="52">
        <v>12</v>
      </c>
      <c r="E10" s="51"/>
      <c r="F10" s="52">
        <v>12.25</v>
      </c>
      <c r="G10" s="51"/>
      <c r="H10" s="52">
        <v>17.3</v>
      </c>
      <c r="I10" s="51"/>
      <c r="J10" s="52">
        <f t="shared" si="0"/>
        <v>14.467500000000001</v>
      </c>
      <c r="K10" s="53" t="str">
        <f t="shared" si="1"/>
        <v>V</v>
      </c>
      <c r="L10" s="47">
        <v>17</v>
      </c>
      <c r="M10" s="42"/>
      <c r="N10" s="47">
        <v>12</v>
      </c>
      <c r="O10" s="42"/>
      <c r="P10" s="47">
        <v>14</v>
      </c>
      <c r="Q10" s="42"/>
      <c r="R10" s="47">
        <f t="shared" si="2"/>
        <v>14.400000000000002</v>
      </c>
      <c r="S10" s="42" t="str">
        <f t="shared" si="3"/>
        <v>V</v>
      </c>
      <c r="T10" s="54">
        <v>18.3</v>
      </c>
      <c r="U10" s="55"/>
      <c r="V10" s="54">
        <v>15.95</v>
      </c>
      <c r="W10" s="55"/>
      <c r="X10" s="54">
        <f t="shared" si="4"/>
        <v>17.125</v>
      </c>
      <c r="Y10" s="55" t="str">
        <f t="shared" si="5"/>
        <v>V</v>
      </c>
      <c r="Z10" s="47">
        <v>14.23</v>
      </c>
      <c r="AA10" s="42"/>
      <c r="AB10" s="47">
        <v>8.75</v>
      </c>
      <c r="AC10" s="42">
        <v>8.75</v>
      </c>
      <c r="AD10" s="47">
        <v>12.2</v>
      </c>
      <c r="AE10" s="42"/>
      <c r="AF10" s="47">
        <f t="shared" si="6"/>
        <v>11.908000000000001</v>
      </c>
      <c r="AG10" s="42" t="str">
        <f t="shared" si="7"/>
        <v>VPC</v>
      </c>
      <c r="AH10" s="58">
        <v>7</v>
      </c>
      <c r="AI10" s="59" t="s">
        <v>137</v>
      </c>
      <c r="AJ10" s="59" t="s">
        <v>138</v>
      </c>
      <c r="AK10" s="47">
        <v>17.5</v>
      </c>
      <c r="AL10" s="42"/>
      <c r="AM10" s="47">
        <v>17.675000000000001</v>
      </c>
      <c r="AN10" s="42"/>
      <c r="AO10" s="47">
        <f t="shared" si="8"/>
        <v>17.587499999999999</v>
      </c>
      <c r="AP10" s="42" t="str">
        <f t="shared" si="9"/>
        <v>V</v>
      </c>
      <c r="AQ10" s="52">
        <v>16.5</v>
      </c>
      <c r="AR10" s="51"/>
      <c r="AS10" s="52">
        <v>15</v>
      </c>
      <c r="AT10" s="51"/>
      <c r="AU10" s="52">
        <v>13</v>
      </c>
      <c r="AV10" s="51"/>
      <c r="AW10" s="52">
        <f t="shared" si="10"/>
        <v>14.21</v>
      </c>
      <c r="AX10" s="51" t="str">
        <f t="shared" si="11"/>
        <v>V</v>
      </c>
      <c r="AY10" s="47">
        <v>18</v>
      </c>
      <c r="AZ10" s="42"/>
      <c r="BA10" s="47">
        <v>18</v>
      </c>
      <c r="BB10" s="42" t="s">
        <v>44</v>
      </c>
      <c r="BC10" s="52">
        <v>16.5</v>
      </c>
      <c r="BD10" s="51"/>
      <c r="BE10" s="52">
        <v>17</v>
      </c>
      <c r="BF10" s="51"/>
      <c r="BG10" s="52">
        <f t="shared" si="12"/>
        <v>16.900000000000002</v>
      </c>
      <c r="BH10" s="51" t="s">
        <v>44</v>
      </c>
      <c r="BI10" s="47">
        <f t="shared" si="13"/>
        <v>15.574750000000002</v>
      </c>
    </row>
    <row r="11" spans="1:61" ht="11.1" customHeight="1" thickBot="1">
      <c r="A11" s="48">
        <v>8</v>
      </c>
      <c r="B11" s="49" t="s">
        <v>157</v>
      </c>
      <c r="C11" s="49" t="s">
        <v>158</v>
      </c>
      <c r="D11" s="52">
        <v>15.5</v>
      </c>
      <c r="E11" s="51"/>
      <c r="F11" s="52">
        <v>9.5</v>
      </c>
      <c r="G11" s="51"/>
      <c r="H11" s="52">
        <v>17.3</v>
      </c>
      <c r="I11" s="51"/>
      <c r="J11" s="52">
        <f t="shared" si="0"/>
        <v>14.33</v>
      </c>
      <c r="K11" s="53" t="str">
        <f t="shared" si="1"/>
        <v>V</v>
      </c>
      <c r="L11" s="47">
        <v>19</v>
      </c>
      <c r="M11" s="42"/>
      <c r="N11" s="47">
        <v>11.25</v>
      </c>
      <c r="O11" s="42"/>
      <c r="P11" s="47">
        <v>17</v>
      </c>
      <c r="Q11" s="42"/>
      <c r="R11" s="47">
        <f t="shared" si="2"/>
        <v>15.500000000000002</v>
      </c>
      <c r="S11" s="42" t="str">
        <f t="shared" si="3"/>
        <v>V</v>
      </c>
      <c r="T11" s="54">
        <v>16.2</v>
      </c>
      <c r="U11" s="55"/>
      <c r="V11" s="54">
        <v>15.774999999999999</v>
      </c>
      <c r="W11" s="55"/>
      <c r="X11" s="54">
        <f t="shared" si="4"/>
        <v>15.987499999999999</v>
      </c>
      <c r="Y11" s="55" t="str">
        <f t="shared" si="5"/>
        <v>V</v>
      </c>
      <c r="Z11" s="47">
        <v>15.17</v>
      </c>
      <c r="AA11" s="42"/>
      <c r="AB11" s="47">
        <v>4</v>
      </c>
      <c r="AC11" s="42">
        <v>11.25</v>
      </c>
      <c r="AD11" s="47">
        <v>9.4</v>
      </c>
      <c r="AE11" s="42">
        <v>10</v>
      </c>
      <c r="AF11" s="47">
        <f t="shared" si="6"/>
        <v>12.468000000000002</v>
      </c>
      <c r="AG11" s="42" t="str">
        <f t="shared" si="7"/>
        <v>V</v>
      </c>
      <c r="AH11" s="60">
        <v>8</v>
      </c>
      <c r="AI11" s="59" t="s">
        <v>157</v>
      </c>
      <c r="AJ11" s="59" t="s">
        <v>158</v>
      </c>
      <c r="AK11" s="47">
        <v>17.149999999999999</v>
      </c>
      <c r="AL11" s="42"/>
      <c r="AM11" s="47">
        <v>17.850000000000001</v>
      </c>
      <c r="AN11" s="42"/>
      <c r="AO11" s="47">
        <f t="shared" si="8"/>
        <v>17.5</v>
      </c>
      <c r="AP11" s="42" t="str">
        <f t="shared" si="9"/>
        <v>V</v>
      </c>
      <c r="AQ11" s="52">
        <v>16.5</v>
      </c>
      <c r="AR11" s="51"/>
      <c r="AS11" s="52">
        <v>13.5</v>
      </c>
      <c r="AT11" s="51"/>
      <c r="AU11" s="52">
        <v>14.2</v>
      </c>
      <c r="AV11" s="51"/>
      <c r="AW11" s="52">
        <f t="shared" si="10"/>
        <v>14.552</v>
      </c>
      <c r="AX11" s="51" t="str">
        <f t="shared" si="11"/>
        <v>V</v>
      </c>
      <c r="AY11" s="47">
        <v>17</v>
      </c>
      <c r="AZ11" s="42"/>
      <c r="BA11" s="47">
        <v>17</v>
      </c>
      <c r="BB11" s="42" t="s">
        <v>44</v>
      </c>
      <c r="BC11" s="52">
        <v>17</v>
      </c>
      <c r="BD11" s="51"/>
      <c r="BE11" s="52">
        <v>17</v>
      </c>
      <c r="BF11" s="51"/>
      <c r="BG11" s="52">
        <f t="shared" si="12"/>
        <v>17</v>
      </c>
      <c r="BH11" s="51" t="s">
        <v>44</v>
      </c>
      <c r="BI11" s="47">
        <f t="shared" si="13"/>
        <v>15.542187500000001</v>
      </c>
    </row>
    <row r="12" spans="1:61" ht="11.1" customHeight="1" thickBot="1">
      <c r="A12" s="48">
        <v>9</v>
      </c>
      <c r="B12" s="49" t="s">
        <v>79</v>
      </c>
      <c r="C12" s="49" t="s">
        <v>80</v>
      </c>
      <c r="D12" s="52">
        <v>15.25</v>
      </c>
      <c r="E12" s="51"/>
      <c r="F12" s="52">
        <v>16.25</v>
      </c>
      <c r="G12" s="51"/>
      <c r="H12" s="52">
        <v>9.8000000000000007</v>
      </c>
      <c r="I12" s="51"/>
      <c r="J12" s="52">
        <f t="shared" si="0"/>
        <v>13.1275</v>
      </c>
      <c r="K12" s="53" t="str">
        <f t="shared" si="1"/>
        <v>V</v>
      </c>
      <c r="L12" s="47">
        <v>16</v>
      </c>
      <c r="M12" s="42"/>
      <c r="N12" s="47">
        <v>16.25</v>
      </c>
      <c r="O12" s="42"/>
      <c r="P12" s="47">
        <v>17</v>
      </c>
      <c r="Q12" s="42"/>
      <c r="R12" s="47">
        <f t="shared" si="2"/>
        <v>16.3</v>
      </c>
      <c r="S12" s="42" t="str">
        <f t="shared" si="3"/>
        <v>V</v>
      </c>
      <c r="T12" s="54">
        <v>16.549999999999997</v>
      </c>
      <c r="U12" s="55"/>
      <c r="V12" s="54">
        <v>15.6</v>
      </c>
      <c r="W12" s="55"/>
      <c r="X12" s="54">
        <f t="shared" si="4"/>
        <v>16.074999999999999</v>
      </c>
      <c r="Y12" s="55" t="str">
        <f t="shared" si="5"/>
        <v>V</v>
      </c>
      <c r="Z12" s="47">
        <v>16.47</v>
      </c>
      <c r="AA12" s="42"/>
      <c r="AB12" s="47">
        <v>14</v>
      </c>
      <c r="AC12" s="42"/>
      <c r="AD12" s="47">
        <v>14.45</v>
      </c>
      <c r="AE12" s="42"/>
      <c r="AF12" s="47">
        <f t="shared" si="6"/>
        <v>15.114000000000001</v>
      </c>
      <c r="AG12" s="42" t="str">
        <f t="shared" si="7"/>
        <v>V</v>
      </c>
      <c r="AH12" s="58">
        <v>9</v>
      </c>
      <c r="AI12" s="59" t="s">
        <v>79</v>
      </c>
      <c r="AJ12" s="59" t="s">
        <v>80</v>
      </c>
      <c r="AK12" s="47">
        <v>15.6</v>
      </c>
      <c r="AL12" s="42"/>
      <c r="AM12" s="47">
        <v>14.725</v>
      </c>
      <c r="AN12" s="42"/>
      <c r="AO12" s="47">
        <f t="shared" si="8"/>
        <v>15.1625</v>
      </c>
      <c r="AP12" s="42" t="str">
        <f t="shared" si="9"/>
        <v>V</v>
      </c>
      <c r="AQ12" s="52">
        <v>16</v>
      </c>
      <c r="AR12" s="51"/>
      <c r="AS12" s="52">
        <v>16</v>
      </c>
      <c r="AT12" s="51"/>
      <c r="AU12" s="52">
        <v>14.15</v>
      </c>
      <c r="AV12" s="51"/>
      <c r="AW12" s="52">
        <f t="shared" si="10"/>
        <v>14.964000000000002</v>
      </c>
      <c r="AX12" s="51" t="str">
        <f t="shared" si="11"/>
        <v>V</v>
      </c>
      <c r="AY12" s="47">
        <v>17</v>
      </c>
      <c r="AZ12" s="42"/>
      <c r="BA12" s="47">
        <v>17</v>
      </c>
      <c r="BB12" s="42" t="s">
        <v>44</v>
      </c>
      <c r="BC12" s="52">
        <v>15</v>
      </c>
      <c r="BD12" s="51"/>
      <c r="BE12" s="52">
        <v>16</v>
      </c>
      <c r="BF12" s="51"/>
      <c r="BG12" s="52">
        <f t="shared" si="12"/>
        <v>15.8</v>
      </c>
      <c r="BH12" s="51" t="s">
        <v>44</v>
      </c>
      <c r="BI12" s="47">
        <f t="shared" si="13"/>
        <v>15.442874999999999</v>
      </c>
    </row>
    <row r="13" spans="1:61" ht="11.1" customHeight="1" thickBot="1">
      <c r="A13" s="48">
        <v>10</v>
      </c>
      <c r="B13" s="49" t="s">
        <v>83</v>
      </c>
      <c r="C13" s="49" t="s">
        <v>84</v>
      </c>
      <c r="D13" s="52">
        <v>15.25</v>
      </c>
      <c r="E13" s="51"/>
      <c r="F13" s="52">
        <v>14.25</v>
      </c>
      <c r="G13" s="51"/>
      <c r="H13" s="52">
        <v>14.3</v>
      </c>
      <c r="I13" s="51"/>
      <c r="J13" s="52">
        <f t="shared" si="0"/>
        <v>14.492500000000001</v>
      </c>
      <c r="K13" s="53" t="str">
        <f t="shared" si="1"/>
        <v>V</v>
      </c>
      <c r="L13" s="47">
        <v>16.5</v>
      </c>
      <c r="M13" s="42"/>
      <c r="N13" s="47">
        <v>14.25</v>
      </c>
      <c r="O13" s="42"/>
      <c r="P13" s="47">
        <v>17</v>
      </c>
      <c r="Q13" s="42"/>
      <c r="R13" s="47">
        <f t="shared" si="2"/>
        <v>15.700000000000001</v>
      </c>
      <c r="S13" s="42" t="str">
        <f t="shared" si="3"/>
        <v>V</v>
      </c>
      <c r="T13" s="54">
        <v>13.999999999999998</v>
      </c>
      <c r="U13" s="55"/>
      <c r="V13" s="54">
        <v>15.549999999999997</v>
      </c>
      <c r="W13" s="55"/>
      <c r="X13" s="54">
        <f t="shared" si="4"/>
        <v>14.774999999999999</v>
      </c>
      <c r="Y13" s="55" t="str">
        <f t="shared" si="5"/>
        <v>V</v>
      </c>
      <c r="Z13" s="47">
        <v>15.62</v>
      </c>
      <c r="AA13" s="42"/>
      <c r="AB13" s="47">
        <v>8.5</v>
      </c>
      <c r="AC13" s="42"/>
      <c r="AD13" s="47">
        <v>14.45</v>
      </c>
      <c r="AE13" s="42"/>
      <c r="AF13" s="47">
        <f t="shared" si="6"/>
        <v>13.013999999999999</v>
      </c>
      <c r="AG13" s="42" t="str">
        <f t="shared" si="7"/>
        <v>V</v>
      </c>
      <c r="AH13" s="60">
        <v>10</v>
      </c>
      <c r="AI13" s="59" t="s">
        <v>83</v>
      </c>
      <c r="AJ13" s="59" t="s">
        <v>84</v>
      </c>
      <c r="AK13" s="47">
        <v>17</v>
      </c>
      <c r="AL13" s="42"/>
      <c r="AM13" s="47">
        <v>17.7</v>
      </c>
      <c r="AN13" s="42"/>
      <c r="AO13" s="47">
        <f t="shared" si="8"/>
        <v>17.350000000000001</v>
      </c>
      <c r="AP13" s="42" t="str">
        <f t="shared" si="9"/>
        <v>V</v>
      </c>
      <c r="AQ13" s="52">
        <v>17</v>
      </c>
      <c r="AR13" s="51"/>
      <c r="AS13" s="52">
        <v>15</v>
      </c>
      <c r="AT13" s="51"/>
      <c r="AU13" s="52">
        <v>13.1</v>
      </c>
      <c r="AV13" s="51"/>
      <c r="AW13" s="52">
        <f t="shared" si="10"/>
        <v>14.376000000000001</v>
      </c>
      <c r="AX13" s="51" t="str">
        <f t="shared" si="11"/>
        <v>V</v>
      </c>
      <c r="AY13" s="47">
        <v>17</v>
      </c>
      <c r="AZ13" s="42"/>
      <c r="BA13" s="47">
        <v>17</v>
      </c>
      <c r="BB13" s="42" t="s">
        <v>44</v>
      </c>
      <c r="BC13" s="52">
        <v>16</v>
      </c>
      <c r="BD13" s="51"/>
      <c r="BE13" s="52">
        <v>16.5</v>
      </c>
      <c r="BF13" s="51"/>
      <c r="BG13" s="52">
        <f t="shared" si="12"/>
        <v>16.400000000000002</v>
      </c>
      <c r="BH13" s="51" t="s">
        <v>44</v>
      </c>
      <c r="BI13" s="47">
        <f t="shared" si="13"/>
        <v>15.388437500000002</v>
      </c>
    </row>
    <row r="14" spans="1:61" ht="11.1" customHeight="1" thickBot="1">
      <c r="A14" s="48">
        <v>11</v>
      </c>
      <c r="B14" s="49" t="s">
        <v>95</v>
      </c>
      <c r="C14" s="49" t="s">
        <v>96</v>
      </c>
      <c r="D14" s="52">
        <v>17.5</v>
      </c>
      <c r="E14" s="51"/>
      <c r="F14" s="52">
        <v>17.25</v>
      </c>
      <c r="G14" s="51"/>
      <c r="H14" s="52">
        <v>9.8000000000000007</v>
      </c>
      <c r="I14" s="51"/>
      <c r="J14" s="52">
        <f t="shared" si="0"/>
        <v>13.952500000000001</v>
      </c>
      <c r="K14" s="53" t="str">
        <f t="shared" si="1"/>
        <v>V</v>
      </c>
      <c r="L14" s="47">
        <v>16.5</v>
      </c>
      <c r="M14" s="42"/>
      <c r="N14" s="47">
        <v>15.5</v>
      </c>
      <c r="O14" s="42"/>
      <c r="P14" s="47">
        <v>14</v>
      </c>
      <c r="Q14" s="42"/>
      <c r="R14" s="47">
        <f t="shared" si="2"/>
        <v>15.600000000000001</v>
      </c>
      <c r="S14" s="42" t="str">
        <f t="shared" si="3"/>
        <v>V</v>
      </c>
      <c r="T14" s="54">
        <v>15.849999999999998</v>
      </c>
      <c r="U14" s="55"/>
      <c r="V14" s="54">
        <v>13.25</v>
      </c>
      <c r="W14" s="55"/>
      <c r="X14" s="54">
        <f t="shared" si="4"/>
        <v>14.549999999999999</v>
      </c>
      <c r="Y14" s="55" t="str">
        <f t="shared" si="5"/>
        <v>V</v>
      </c>
      <c r="Z14" s="47">
        <v>16.329999999999998</v>
      </c>
      <c r="AA14" s="42"/>
      <c r="AB14" s="47">
        <v>4</v>
      </c>
      <c r="AC14" s="42">
        <v>7.5</v>
      </c>
      <c r="AD14" s="47">
        <v>12.35</v>
      </c>
      <c r="AE14" s="42"/>
      <c r="AF14" s="47">
        <f t="shared" si="6"/>
        <v>12.39</v>
      </c>
      <c r="AG14" s="42" t="str">
        <f t="shared" si="7"/>
        <v>V</v>
      </c>
      <c r="AH14" s="58">
        <v>11</v>
      </c>
      <c r="AI14" s="59" t="s">
        <v>95</v>
      </c>
      <c r="AJ14" s="59" t="s">
        <v>96</v>
      </c>
      <c r="AK14" s="47">
        <v>17.55</v>
      </c>
      <c r="AL14" s="42"/>
      <c r="AM14" s="47">
        <v>18.95</v>
      </c>
      <c r="AN14" s="42"/>
      <c r="AO14" s="47">
        <f t="shared" si="8"/>
        <v>18.25</v>
      </c>
      <c r="AP14" s="42" t="str">
        <f t="shared" si="9"/>
        <v>V</v>
      </c>
      <c r="AQ14" s="52">
        <v>15.75</v>
      </c>
      <c r="AR14" s="51"/>
      <c r="AS14" s="52">
        <v>14.5</v>
      </c>
      <c r="AT14" s="51"/>
      <c r="AU14" s="52">
        <v>14.8</v>
      </c>
      <c r="AV14" s="51"/>
      <c r="AW14" s="52">
        <f t="shared" si="10"/>
        <v>14.943000000000001</v>
      </c>
      <c r="AX14" s="51" t="str">
        <f t="shared" si="11"/>
        <v>V</v>
      </c>
      <c r="AY14" s="47">
        <v>17</v>
      </c>
      <c r="AZ14" s="42"/>
      <c r="BA14" s="47">
        <v>17</v>
      </c>
      <c r="BB14" s="42" t="s">
        <v>44</v>
      </c>
      <c r="BC14" s="52">
        <v>14</v>
      </c>
      <c r="BD14" s="51"/>
      <c r="BE14" s="52">
        <v>17</v>
      </c>
      <c r="BF14" s="51"/>
      <c r="BG14" s="52">
        <f t="shared" si="12"/>
        <v>16.400000000000002</v>
      </c>
      <c r="BH14" s="51" t="s">
        <v>44</v>
      </c>
      <c r="BI14" s="47">
        <f t="shared" si="13"/>
        <v>15.385687500000001</v>
      </c>
    </row>
    <row r="15" spans="1:61" ht="11.1" customHeight="1" thickBot="1">
      <c r="A15" s="48">
        <v>12</v>
      </c>
      <c r="B15" s="49" t="s">
        <v>155</v>
      </c>
      <c r="C15" s="49" t="s">
        <v>156</v>
      </c>
      <c r="D15" s="52">
        <v>14.75</v>
      </c>
      <c r="E15" s="51"/>
      <c r="F15" s="52">
        <v>15.75</v>
      </c>
      <c r="G15" s="51"/>
      <c r="H15" s="52">
        <v>12.6</v>
      </c>
      <c r="I15" s="51"/>
      <c r="J15" s="52">
        <f t="shared" si="0"/>
        <v>14.112500000000001</v>
      </c>
      <c r="K15" s="53" t="str">
        <f t="shared" si="1"/>
        <v>V</v>
      </c>
      <c r="L15" s="47">
        <v>19</v>
      </c>
      <c r="M15" s="42"/>
      <c r="N15" s="47">
        <v>13.25</v>
      </c>
      <c r="O15" s="42"/>
      <c r="P15" s="47">
        <v>12</v>
      </c>
      <c r="Q15" s="42"/>
      <c r="R15" s="47">
        <f t="shared" si="2"/>
        <v>15.300000000000002</v>
      </c>
      <c r="S15" s="42" t="str">
        <f t="shared" si="3"/>
        <v>V</v>
      </c>
      <c r="T15" s="54">
        <v>15.125</v>
      </c>
      <c r="U15" s="55"/>
      <c r="V15" s="54">
        <v>15.225</v>
      </c>
      <c r="W15" s="55"/>
      <c r="X15" s="54">
        <f t="shared" si="4"/>
        <v>15.175000000000001</v>
      </c>
      <c r="Y15" s="55" t="str">
        <f t="shared" si="5"/>
        <v>V</v>
      </c>
      <c r="Z15" s="47">
        <v>15</v>
      </c>
      <c r="AA15" s="42"/>
      <c r="AB15" s="47">
        <v>11</v>
      </c>
      <c r="AC15" s="42"/>
      <c r="AD15" s="47">
        <v>12.9</v>
      </c>
      <c r="AE15" s="42"/>
      <c r="AF15" s="47">
        <f t="shared" si="6"/>
        <v>13.132</v>
      </c>
      <c r="AG15" s="42" t="str">
        <f t="shared" si="7"/>
        <v>V</v>
      </c>
      <c r="AH15" s="60">
        <v>12</v>
      </c>
      <c r="AI15" s="59" t="s">
        <v>155</v>
      </c>
      <c r="AJ15" s="59" t="s">
        <v>156</v>
      </c>
      <c r="AK15" s="47">
        <v>16.55</v>
      </c>
      <c r="AL15" s="42"/>
      <c r="AM15" s="47">
        <v>17.25</v>
      </c>
      <c r="AN15" s="42"/>
      <c r="AO15" s="47">
        <f t="shared" si="8"/>
        <v>16.899999999999999</v>
      </c>
      <c r="AP15" s="42" t="str">
        <f t="shared" si="9"/>
        <v>V</v>
      </c>
      <c r="AQ15" s="52">
        <v>17</v>
      </c>
      <c r="AR15" s="51"/>
      <c r="AS15" s="52">
        <v>14</v>
      </c>
      <c r="AT15" s="51"/>
      <c r="AU15" s="52">
        <v>13.2</v>
      </c>
      <c r="AV15" s="51"/>
      <c r="AW15" s="52">
        <f t="shared" si="10"/>
        <v>14.212</v>
      </c>
      <c r="AX15" s="51" t="str">
        <f t="shared" si="11"/>
        <v>V</v>
      </c>
      <c r="AY15" s="47">
        <v>17</v>
      </c>
      <c r="AZ15" s="42"/>
      <c r="BA15" s="47">
        <v>17</v>
      </c>
      <c r="BB15" s="42" t="s">
        <v>44</v>
      </c>
      <c r="BC15" s="52">
        <v>17</v>
      </c>
      <c r="BD15" s="51"/>
      <c r="BE15" s="52">
        <v>17</v>
      </c>
      <c r="BF15" s="51"/>
      <c r="BG15" s="52">
        <f t="shared" si="12"/>
        <v>17</v>
      </c>
      <c r="BH15" s="51" t="s">
        <v>44</v>
      </c>
      <c r="BI15" s="47">
        <f t="shared" si="13"/>
        <v>15.353937500000001</v>
      </c>
    </row>
    <row r="16" spans="1:61" ht="11.1" customHeight="1" thickBot="1">
      <c r="A16" s="48">
        <v>13</v>
      </c>
      <c r="B16" s="49" t="s">
        <v>85</v>
      </c>
      <c r="C16" s="49" t="s">
        <v>86</v>
      </c>
      <c r="D16" s="52">
        <v>16.5</v>
      </c>
      <c r="E16" s="51"/>
      <c r="F16" s="52">
        <v>16</v>
      </c>
      <c r="G16" s="51"/>
      <c r="H16" s="52">
        <v>12.3</v>
      </c>
      <c r="I16" s="51"/>
      <c r="J16" s="52">
        <f t="shared" si="0"/>
        <v>14.445</v>
      </c>
      <c r="K16" s="53" t="str">
        <f t="shared" si="1"/>
        <v>V</v>
      </c>
      <c r="L16" s="47">
        <v>17</v>
      </c>
      <c r="M16" s="42"/>
      <c r="N16" s="47">
        <v>13.5</v>
      </c>
      <c r="O16" s="42"/>
      <c r="P16" s="47">
        <v>16</v>
      </c>
      <c r="Q16" s="42"/>
      <c r="R16" s="47">
        <f t="shared" si="2"/>
        <v>15.400000000000002</v>
      </c>
      <c r="S16" s="42" t="str">
        <f t="shared" si="3"/>
        <v>V</v>
      </c>
      <c r="T16" s="54">
        <v>16.45</v>
      </c>
      <c r="U16" s="55"/>
      <c r="V16" s="54">
        <v>14.674999999999997</v>
      </c>
      <c r="W16" s="55"/>
      <c r="X16" s="54">
        <f t="shared" si="4"/>
        <v>15.562499999999998</v>
      </c>
      <c r="Y16" s="55" t="str">
        <f t="shared" si="5"/>
        <v>V</v>
      </c>
      <c r="Z16" s="47">
        <v>15.62</v>
      </c>
      <c r="AA16" s="42"/>
      <c r="AB16" s="47">
        <v>12.5</v>
      </c>
      <c r="AC16" s="42"/>
      <c r="AD16" s="47">
        <v>12.35</v>
      </c>
      <c r="AE16" s="42"/>
      <c r="AF16" s="47">
        <f t="shared" si="6"/>
        <v>13.706000000000001</v>
      </c>
      <c r="AG16" s="42" t="str">
        <f t="shared" si="7"/>
        <v>V</v>
      </c>
      <c r="AH16" s="58">
        <v>13</v>
      </c>
      <c r="AI16" s="59" t="s">
        <v>85</v>
      </c>
      <c r="AJ16" s="59" t="s">
        <v>86</v>
      </c>
      <c r="AK16" s="47">
        <v>14.45</v>
      </c>
      <c r="AL16" s="42"/>
      <c r="AM16" s="47">
        <v>15.15</v>
      </c>
      <c r="AN16" s="42"/>
      <c r="AO16" s="47">
        <f t="shared" si="8"/>
        <v>14.8</v>
      </c>
      <c r="AP16" s="42" t="str">
        <f t="shared" si="9"/>
        <v>V</v>
      </c>
      <c r="AQ16" s="52">
        <v>16</v>
      </c>
      <c r="AR16" s="51"/>
      <c r="AS16" s="52">
        <v>17</v>
      </c>
      <c r="AT16" s="51"/>
      <c r="AU16" s="52">
        <v>15.15</v>
      </c>
      <c r="AV16" s="51"/>
      <c r="AW16" s="52">
        <f t="shared" si="10"/>
        <v>15.744000000000002</v>
      </c>
      <c r="AX16" s="51" t="str">
        <f t="shared" si="11"/>
        <v>V</v>
      </c>
      <c r="AY16" s="47">
        <v>16</v>
      </c>
      <c r="AZ16" s="42"/>
      <c r="BA16" s="47">
        <v>16</v>
      </c>
      <c r="BB16" s="42" t="s">
        <v>44</v>
      </c>
      <c r="BC16" s="52">
        <v>14</v>
      </c>
      <c r="BD16" s="51"/>
      <c r="BE16" s="52">
        <v>17</v>
      </c>
      <c r="BF16" s="51"/>
      <c r="BG16" s="52">
        <f t="shared" si="12"/>
        <v>16.400000000000002</v>
      </c>
      <c r="BH16" s="51" t="s">
        <v>44</v>
      </c>
      <c r="BI16" s="47">
        <f t="shared" si="13"/>
        <v>15.257187500000001</v>
      </c>
    </row>
    <row r="17" spans="1:61" ht="11.1" customHeight="1" thickBot="1">
      <c r="A17" s="48">
        <v>14</v>
      </c>
      <c r="B17" s="49" t="s">
        <v>129</v>
      </c>
      <c r="C17" s="49" t="s">
        <v>130</v>
      </c>
      <c r="D17" s="52">
        <v>13</v>
      </c>
      <c r="E17" s="51"/>
      <c r="F17" s="52">
        <v>16.25</v>
      </c>
      <c r="G17" s="51"/>
      <c r="H17" s="52">
        <v>14.7</v>
      </c>
      <c r="I17" s="51"/>
      <c r="J17" s="52">
        <f t="shared" si="0"/>
        <v>14.8375</v>
      </c>
      <c r="K17" s="53" t="str">
        <f t="shared" si="1"/>
        <v>V</v>
      </c>
      <c r="L17" s="47">
        <v>17</v>
      </c>
      <c r="M17" s="42"/>
      <c r="N17" s="47">
        <v>15</v>
      </c>
      <c r="O17" s="42"/>
      <c r="P17" s="47">
        <v>17</v>
      </c>
      <c r="Q17" s="42"/>
      <c r="R17" s="47">
        <f t="shared" si="2"/>
        <v>16.200000000000003</v>
      </c>
      <c r="S17" s="42" t="str">
        <f t="shared" si="3"/>
        <v>V</v>
      </c>
      <c r="T17" s="54">
        <v>15.374999999999998</v>
      </c>
      <c r="U17" s="55"/>
      <c r="V17" s="54">
        <v>12.75</v>
      </c>
      <c r="W17" s="55"/>
      <c r="X17" s="54">
        <f t="shared" si="4"/>
        <v>14.0625</v>
      </c>
      <c r="Y17" s="55" t="str">
        <f t="shared" si="5"/>
        <v>V</v>
      </c>
      <c r="Z17" s="47">
        <v>14.12</v>
      </c>
      <c r="AA17" s="42"/>
      <c r="AB17" s="47">
        <v>9.5</v>
      </c>
      <c r="AC17" s="42">
        <v>9.5</v>
      </c>
      <c r="AD17" s="47">
        <v>10.45</v>
      </c>
      <c r="AE17" s="42">
        <v>12</v>
      </c>
      <c r="AF17" s="47">
        <f t="shared" si="6"/>
        <v>12.047999999999998</v>
      </c>
      <c r="AG17" s="42" t="str">
        <f t="shared" si="7"/>
        <v>V</v>
      </c>
      <c r="AH17" s="60">
        <v>14</v>
      </c>
      <c r="AI17" s="59" t="s">
        <v>129</v>
      </c>
      <c r="AJ17" s="59" t="s">
        <v>130</v>
      </c>
      <c r="AK17" s="47">
        <v>16.55</v>
      </c>
      <c r="AL17" s="42"/>
      <c r="AM17" s="47">
        <v>17.25</v>
      </c>
      <c r="AN17" s="42"/>
      <c r="AO17" s="47">
        <f t="shared" si="8"/>
        <v>16.899999999999999</v>
      </c>
      <c r="AP17" s="42" t="str">
        <f t="shared" si="9"/>
        <v>V</v>
      </c>
      <c r="AQ17" s="52">
        <v>17</v>
      </c>
      <c r="AR17" s="51"/>
      <c r="AS17" s="52">
        <v>17</v>
      </c>
      <c r="AT17" s="51"/>
      <c r="AU17" s="52">
        <v>13.55</v>
      </c>
      <c r="AV17" s="51"/>
      <c r="AW17" s="52">
        <f t="shared" si="10"/>
        <v>15.068000000000001</v>
      </c>
      <c r="AX17" s="51" t="str">
        <f t="shared" si="11"/>
        <v>V</v>
      </c>
      <c r="AY17" s="47">
        <v>16</v>
      </c>
      <c r="AZ17" s="42"/>
      <c r="BA17" s="47">
        <v>16</v>
      </c>
      <c r="BB17" s="42" t="s">
        <v>44</v>
      </c>
      <c r="BC17" s="52">
        <v>16.5</v>
      </c>
      <c r="BD17" s="51"/>
      <c r="BE17" s="52">
        <v>17</v>
      </c>
      <c r="BF17" s="51"/>
      <c r="BG17" s="52">
        <f t="shared" si="12"/>
        <v>16.900000000000002</v>
      </c>
      <c r="BH17" s="51" t="s">
        <v>44</v>
      </c>
      <c r="BI17" s="47">
        <f t="shared" si="13"/>
        <v>15.252000000000001</v>
      </c>
    </row>
    <row r="18" spans="1:61" ht="11.1" customHeight="1" thickBot="1">
      <c r="A18" s="48">
        <v>15</v>
      </c>
      <c r="B18" s="49" t="s">
        <v>109</v>
      </c>
      <c r="C18" s="49" t="s">
        <v>110</v>
      </c>
      <c r="D18" s="52">
        <v>17</v>
      </c>
      <c r="E18" s="51"/>
      <c r="F18" s="52">
        <v>17.75</v>
      </c>
      <c r="G18" s="51"/>
      <c r="H18" s="52">
        <v>10.6</v>
      </c>
      <c r="I18" s="51"/>
      <c r="J18" s="52">
        <f t="shared" si="0"/>
        <v>14.3675</v>
      </c>
      <c r="K18" s="53" t="str">
        <f t="shared" si="1"/>
        <v>V</v>
      </c>
      <c r="L18" s="47">
        <v>15.5</v>
      </c>
      <c r="M18" s="42"/>
      <c r="N18" s="47">
        <v>12.5</v>
      </c>
      <c r="O18" s="42"/>
      <c r="P18" s="47">
        <v>13</v>
      </c>
      <c r="Q18" s="42"/>
      <c r="R18" s="47">
        <f t="shared" si="2"/>
        <v>13.799999999999999</v>
      </c>
      <c r="S18" s="42" t="str">
        <f t="shared" si="3"/>
        <v>V</v>
      </c>
      <c r="T18" s="54">
        <v>15.75</v>
      </c>
      <c r="U18" s="55"/>
      <c r="V18" s="54">
        <v>14.324999999999999</v>
      </c>
      <c r="W18" s="55"/>
      <c r="X18" s="54">
        <f t="shared" si="4"/>
        <v>15.0375</v>
      </c>
      <c r="Y18" s="55" t="str">
        <f t="shared" si="5"/>
        <v>V</v>
      </c>
      <c r="Z18" s="47">
        <v>15.7</v>
      </c>
      <c r="AA18" s="42"/>
      <c r="AB18" s="47">
        <v>10.5</v>
      </c>
      <c r="AC18" s="42"/>
      <c r="AD18" s="47">
        <v>12.9</v>
      </c>
      <c r="AE18" s="42"/>
      <c r="AF18" s="47">
        <f t="shared" si="6"/>
        <v>13.252000000000001</v>
      </c>
      <c r="AG18" s="42" t="str">
        <f t="shared" si="7"/>
        <v>V</v>
      </c>
      <c r="AH18" s="58">
        <v>15</v>
      </c>
      <c r="AI18" s="59" t="s">
        <v>109</v>
      </c>
      <c r="AJ18" s="59" t="s">
        <v>110</v>
      </c>
      <c r="AK18" s="47">
        <v>15.05</v>
      </c>
      <c r="AL18" s="42"/>
      <c r="AM18" s="47">
        <v>16.8</v>
      </c>
      <c r="AN18" s="42"/>
      <c r="AO18" s="47">
        <f t="shared" si="8"/>
        <v>15.925000000000001</v>
      </c>
      <c r="AP18" s="42" t="str">
        <f t="shared" si="9"/>
        <v>V</v>
      </c>
      <c r="AQ18" s="52">
        <v>15</v>
      </c>
      <c r="AR18" s="51"/>
      <c r="AS18" s="52">
        <v>16</v>
      </c>
      <c r="AT18" s="51"/>
      <c r="AU18" s="52">
        <v>16.05</v>
      </c>
      <c r="AV18" s="51"/>
      <c r="AW18" s="52">
        <f t="shared" si="10"/>
        <v>15.808000000000002</v>
      </c>
      <c r="AX18" s="51" t="str">
        <f t="shared" si="11"/>
        <v>V</v>
      </c>
      <c r="AY18" s="47">
        <v>17</v>
      </c>
      <c r="AZ18" s="42"/>
      <c r="BA18" s="47">
        <v>17</v>
      </c>
      <c r="BB18" s="42" t="s">
        <v>44</v>
      </c>
      <c r="BC18" s="52">
        <v>14.5</v>
      </c>
      <c r="BD18" s="51"/>
      <c r="BE18" s="52">
        <v>17</v>
      </c>
      <c r="BF18" s="51"/>
      <c r="BG18" s="52">
        <f t="shared" si="12"/>
        <v>16.5</v>
      </c>
      <c r="BH18" s="51" t="s">
        <v>44</v>
      </c>
      <c r="BI18" s="47">
        <f t="shared" si="13"/>
        <v>15.211250000000001</v>
      </c>
    </row>
    <row r="19" spans="1:61" ht="11.1" customHeight="1" thickBot="1">
      <c r="A19" s="48">
        <v>16</v>
      </c>
      <c r="B19" s="49" t="s">
        <v>73</v>
      </c>
      <c r="C19" s="49" t="s">
        <v>74</v>
      </c>
      <c r="D19" s="52">
        <v>16.25</v>
      </c>
      <c r="E19" s="51"/>
      <c r="F19" s="52">
        <v>15</v>
      </c>
      <c r="G19" s="51"/>
      <c r="H19" s="52">
        <v>9.5</v>
      </c>
      <c r="I19" s="51"/>
      <c r="J19" s="52">
        <f t="shared" si="0"/>
        <v>12.8</v>
      </c>
      <c r="K19" s="53" t="str">
        <f t="shared" si="1"/>
        <v>V</v>
      </c>
      <c r="L19" s="47">
        <v>18</v>
      </c>
      <c r="M19" s="42"/>
      <c r="N19" s="47">
        <v>13.25</v>
      </c>
      <c r="O19" s="42"/>
      <c r="P19" s="47">
        <v>17</v>
      </c>
      <c r="Q19" s="42"/>
      <c r="R19" s="47">
        <f t="shared" si="2"/>
        <v>15.9</v>
      </c>
      <c r="S19" s="42" t="str">
        <f t="shared" si="3"/>
        <v>V</v>
      </c>
      <c r="T19" s="54">
        <v>14.25</v>
      </c>
      <c r="U19" s="55"/>
      <c r="V19" s="54">
        <v>15.074999999999999</v>
      </c>
      <c r="W19" s="55"/>
      <c r="X19" s="54">
        <f t="shared" si="4"/>
        <v>14.6625</v>
      </c>
      <c r="Y19" s="55" t="str">
        <f t="shared" si="5"/>
        <v>V</v>
      </c>
      <c r="Z19" s="47">
        <v>16.100000000000001</v>
      </c>
      <c r="AA19" s="42"/>
      <c r="AB19" s="47">
        <v>9.5</v>
      </c>
      <c r="AC19" s="42"/>
      <c r="AD19" s="47">
        <v>10.8</v>
      </c>
      <c r="AE19" s="42"/>
      <c r="AF19" s="47">
        <f t="shared" si="6"/>
        <v>12.504000000000001</v>
      </c>
      <c r="AG19" s="42" t="str">
        <f t="shared" si="7"/>
        <v>V</v>
      </c>
      <c r="AH19" s="60">
        <v>16</v>
      </c>
      <c r="AI19" s="59" t="s">
        <v>73</v>
      </c>
      <c r="AJ19" s="59" t="s">
        <v>74</v>
      </c>
      <c r="AK19" s="47">
        <v>16.899999999999999</v>
      </c>
      <c r="AL19" s="42"/>
      <c r="AM19" s="47">
        <v>17.25</v>
      </c>
      <c r="AN19" s="42"/>
      <c r="AO19" s="47">
        <f t="shared" si="8"/>
        <v>17.074999999999999</v>
      </c>
      <c r="AP19" s="42" t="str">
        <f t="shared" si="9"/>
        <v>V</v>
      </c>
      <c r="AQ19" s="52">
        <v>16.5</v>
      </c>
      <c r="AR19" s="51"/>
      <c r="AS19" s="52">
        <v>16</v>
      </c>
      <c r="AT19" s="51"/>
      <c r="AU19" s="52">
        <v>14.5</v>
      </c>
      <c r="AV19" s="51"/>
      <c r="AW19" s="52">
        <f t="shared" si="10"/>
        <v>15.270000000000001</v>
      </c>
      <c r="AX19" s="51" t="str">
        <f t="shared" si="11"/>
        <v>V</v>
      </c>
      <c r="AY19" s="47">
        <v>16.5</v>
      </c>
      <c r="AZ19" s="42"/>
      <c r="BA19" s="47">
        <v>16.5</v>
      </c>
      <c r="BB19" s="42" t="s">
        <v>44</v>
      </c>
      <c r="BC19" s="52">
        <v>16</v>
      </c>
      <c r="BD19" s="51"/>
      <c r="BE19" s="52">
        <v>16.5</v>
      </c>
      <c r="BF19" s="51"/>
      <c r="BG19" s="52">
        <f t="shared" si="12"/>
        <v>16.400000000000002</v>
      </c>
      <c r="BH19" s="51" t="s">
        <v>44</v>
      </c>
      <c r="BI19" s="47">
        <f t="shared" si="13"/>
        <v>15.138937500000001</v>
      </c>
    </row>
    <row r="20" spans="1:61" ht="11.1" customHeight="1" thickBot="1">
      <c r="A20" s="48">
        <v>17</v>
      </c>
      <c r="B20" s="49" t="s">
        <v>111</v>
      </c>
      <c r="C20" s="49" t="s">
        <v>112</v>
      </c>
      <c r="D20" s="52">
        <v>16.25</v>
      </c>
      <c r="E20" s="51"/>
      <c r="F20" s="52">
        <v>18.75</v>
      </c>
      <c r="G20" s="51"/>
      <c r="H20" s="52">
        <v>13</v>
      </c>
      <c r="I20" s="51"/>
      <c r="J20" s="52">
        <f t="shared" si="0"/>
        <v>15.612500000000001</v>
      </c>
      <c r="K20" s="53" t="str">
        <f t="shared" si="1"/>
        <v>V</v>
      </c>
      <c r="L20" s="47">
        <v>16</v>
      </c>
      <c r="M20" s="42"/>
      <c r="N20" s="47">
        <v>16.5</v>
      </c>
      <c r="O20" s="42"/>
      <c r="P20" s="47">
        <v>13</v>
      </c>
      <c r="Q20" s="42"/>
      <c r="R20" s="47">
        <f t="shared" si="2"/>
        <v>15.6</v>
      </c>
      <c r="S20" s="42" t="str">
        <f t="shared" si="3"/>
        <v>V</v>
      </c>
      <c r="T20" s="54">
        <v>14.724999999999998</v>
      </c>
      <c r="U20" s="55"/>
      <c r="V20" s="54">
        <v>13.324999999999999</v>
      </c>
      <c r="W20" s="55"/>
      <c r="X20" s="54">
        <f t="shared" si="4"/>
        <v>14.024999999999999</v>
      </c>
      <c r="Y20" s="55" t="str">
        <f t="shared" si="5"/>
        <v>V</v>
      </c>
      <c r="Z20" s="47">
        <v>14.77</v>
      </c>
      <c r="AA20" s="42"/>
      <c r="AB20" s="47">
        <v>10.5</v>
      </c>
      <c r="AC20" s="42"/>
      <c r="AD20" s="47">
        <v>10.8</v>
      </c>
      <c r="AE20" s="42"/>
      <c r="AF20" s="47">
        <f t="shared" si="6"/>
        <v>12.292000000000002</v>
      </c>
      <c r="AG20" s="42" t="str">
        <f t="shared" si="7"/>
        <v>V</v>
      </c>
      <c r="AH20" s="58">
        <v>17</v>
      </c>
      <c r="AI20" s="59" t="s">
        <v>111</v>
      </c>
      <c r="AJ20" s="59" t="s">
        <v>112</v>
      </c>
      <c r="AK20" s="47">
        <v>14.65</v>
      </c>
      <c r="AL20" s="42"/>
      <c r="AM20" s="47">
        <v>16.225000000000001</v>
      </c>
      <c r="AN20" s="42"/>
      <c r="AO20" s="47">
        <f t="shared" si="8"/>
        <v>15.4375</v>
      </c>
      <c r="AP20" s="42" t="str">
        <f t="shared" si="9"/>
        <v>V</v>
      </c>
      <c r="AQ20" s="52">
        <v>15</v>
      </c>
      <c r="AR20" s="51"/>
      <c r="AS20" s="52">
        <v>14.5</v>
      </c>
      <c r="AT20" s="51"/>
      <c r="AU20" s="52">
        <v>15.25</v>
      </c>
      <c r="AV20" s="51"/>
      <c r="AW20" s="52">
        <f t="shared" si="10"/>
        <v>15.030000000000001</v>
      </c>
      <c r="AX20" s="51" t="str">
        <f t="shared" si="11"/>
        <v>V</v>
      </c>
      <c r="AY20" s="47">
        <v>17</v>
      </c>
      <c r="AZ20" s="42"/>
      <c r="BA20" s="47">
        <v>17</v>
      </c>
      <c r="BB20" s="42" t="s">
        <v>44</v>
      </c>
      <c r="BC20" s="52">
        <v>14</v>
      </c>
      <c r="BD20" s="51"/>
      <c r="BE20" s="52">
        <v>16.5</v>
      </c>
      <c r="BF20" s="51"/>
      <c r="BG20" s="52">
        <f t="shared" si="12"/>
        <v>16</v>
      </c>
      <c r="BH20" s="51" t="s">
        <v>44</v>
      </c>
      <c r="BI20" s="47">
        <f t="shared" si="13"/>
        <v>15.124625</v>
      </c>
    </row>
    <row r="21" spans="1:61" ht="11.1" customHeight="1" thickBot="1">
      <c r="A21" s="48">
        <v>18</v>
      </c>
      <c r="B21" s="49" t="s">
        <v>123</v>
      </c>
      <c r="C21" s="49" t="s">
        <v>124</v>
      </c>
      <c r="D21" s="52">
        <v>16.25</v>
      </c>
      <c r="E21" s="51"/>
      <c r="F21" s="52">
        <v>14.5</v>
      </c>
      <c r="G21" s="51"/>
      <c r="H21" s="52">
        <v>11.2</v>
      </c>
      <c r="I21" s="51"/>
      <c r="J21" s="52">
        <f t="shared" si="0"/>
        <v>13.399999999999999</v>
      </c>
      <c r="K21" s="53" t="str">
        <f t="shared" si="1"/>
        <v>V</v>
      </c>
      <c r="L21" s="47">
        <v>16.5</v>
      </c>
      <c r="M21" s="42"/>
      <c r="N21" s="47">
        <v>14.25</v>
      </c>
      <c r="O21" s="42"/>
      <c r="P21" s="47">
        <v>13</v>
      </c>
      <c r="Q21" s="42"/>
      <c r="R21" s="47">
        <f t="shared" si="2"/>
        <v>14.9</v>
      </c>
      <c r="S21" s="42" t="str">
        <f t="shared" si="3"/>
        <v>V</v>
      </c>
      <c r="T21" s="54">
        <v>14.674999999999999</v>
      </c>
      <c r="U21" s="55"/>
      <c r="V21" s="54">
        <v>13.799999999999999</v>
      </c>
      <c r="W21" s="55"/>
      <c r="X21" s="54">
        <f t="shared" si="4"/>
        <v>14.237499999999999</v>
      </c>
      <c r="Y21" s="55" t="str">
        <f t="shared" si="5"/>
        <v>V</v>
      </c>
      <c r="Z21" s="47">
        <v>15.4</v>
      </c>
      <c r="AA21" s="42"/>
      <c r="AB21" s="47">
        <v>7.5</v>
      </c>
      <c r="AC21" s="42">
        <v>11.5</v>
      </c>
      <c r="AD21" s="47">
        <v>10.8</v>
      </c>
      <c r="AE21" s="42">
        <v>12</v>
      </c>
      <c r="AF21" s="47">
        <f t="shared" si="6"/>
        <v>13.2</v>
      </c>
      <c r="AG21" s="42" t="str">
        <f t="shared" si="7"/>
        <v>V</v>
      </c>
      <c r="AH21" s="60">
        <v>18</v>
      </c>
      <c r="AI21" s="59" t="s">
        <v>123</v>
      </c>
      <c r="AJ21" s="59" t="s">
        <v>124</v>
      </c>
      <c r="AK21" s="47">
        <v>15.3</v>
      </c>
      <c r="AL21" s="42"/>
      <c r="AM21" s="47">
        <v>16</v>
      </c>
      <c r="AN21" s="42"/>
      <c r="AO21" s="47">
        <f t="shared" si="8"/>
        <v>15.65</v>
      </c>
      <c r="AP21" s="42" t="str">
        <f t="shared" si="9"/>
        <v>V</v>
      </c>
      <c r="AQ21" s="52">
        <v>16.5</v>
      </c>
      <c r="AR21" s="51"/>
      <c r="AS21" s="52">
        <v>15</v>
      </c>
      <c r="AT21" s="51"/>
      <c r="AU21" s="52">
        <v>14.2</v>
      </c>
      <c r="AV21" s="51"/>
      <c r="AW21" s="52">
        <f t="shared" si="10"/>
        <v>14.882</v>
      </c>
      <c r="AX21" s="51" t="str">
        <f t="shared" si="11"/>
        <v>V</v>
      </c>
      <c r="AY21" s="47">
        <v>17</v>
      </c>
      <c r="AZ21" s="42"/>
      <c r="BA21" s="47">
        <v>17</v>
      </c>
      <c r="BB21" s="42" t="s">
        <v>44</v>
      </c>
      <c r="BC21" s="52">
        <v>16.5</v>
      </c>
      <c r="BD21" s="51"/>
      <c r="BE21" s="52">
        <v>16.5</v>
      </c>
      <c r="BF21" s="51"/>
      <c r="BG21" s="52">
        <f t="shared" si="12"/>
        <v>16.5</v>
      </c>
      <c r="BH21" s="51" t="s">
        <v>44</v>
      </c>
      <c r="BI21" s="47">
        <f t="shared" si="13"/>
        <v>14.971187500000001</v>
      </c>
    </row>
    <row r="22" spans="1:61" ht="11.1" customHeight="1" thickBot="1">
      <c r="A22" s="48">
        <v>19</v>
      </c>
      <c r="B22" s="49" t="s">
        <v>133</v>
      </c>
      <c r="C22" s="49" t="s">
        <v>134</v>
      </c>
      <c r="D22" s="52">
        <v>16</v>
      </c>
      <c r="E22" s="51"/>
      <c r="F22" s="52">
        <v>13</v>
      </c>
      <c r="G22" s="51"/>
      <c r="H22" s="52">
        <v>9.1999999999999993</v>
      </c>
      <c r="I22" s="51">
        <v>0</v>
      </c>
      <c r="J22" s="52">
        <f t="shared" si="0"/>
        <v>11.95</v>
      </c>
      <c r="K22" s="53" t="str">
        <f t="shared" si="1"/>
        <v>VPC</v>
      </c>
      <c r="L22" s="47">
        <v>17.5</v>
      </c>
      <c r="M22" s="42"/>
      <c r="N22" s="47">
        <v>13.5</v>
      </c>
      <c r="O22" s="42"/>
      <c r="P22" s="47">
        <v>16</v>
      </c>
      <c r="Q22" s="42"/>
      <c r="R22" s="47">
        <f t="shared" si="2"/>
        <v>15.600000000000001</v>
      </c>
      <c r="S22" s="42" t="str">
        <f t="shared" si="3"/>
        <v>V</v>
      </c>
      <c r="T22" s="54">
        <v>15.5</v>
      </c>
      <c r="U22" s="55"/>
      <c r="V22" s="54">
        <v>13.324999999999999</v>
      </c>
      <c r="W22" s="55"/>
      <c r="X22" s="54">
        <f t="shared" si="4"/>
        <v>14.4125</v>
      </c>
      <c r="Y22" s="55" t="str">
        <f t="shared" si="5"/>
        <v>V</v>
      </c>
      <c r="Z22" s="47">
        <v>15.53</v>
      </c>
      <c r="AA22" s="42"/>
      <c r="AB22" s="47">
        <v>5</v>
      </c>
      <c r="AC22" s="42">
        <v>12</v>
      </c>
      <c r="AD22" s="47">
        <v>11.5</v>
      </c>
      <c r="AE22" s="42">
        <v>12</v>
      </c>
      <c r="AF22" s="47">
        <f t="shared" si="6"/>
        <v>13.411999999999999</v>
      </c>
      <c r="AG22" s="42" t="str">
        <f t="shared" si="7"/>
        <v>V</v>
      </c>
      <c r="AH22" s="58">
        <v>19</v>
      </c>
      <c r="AI22" s="59" t="s">
        <v>133</v>
      </c>
      <c r="AJ22" s="59" t="s">
        <v>134</v>
      </c>
      <c r="AK22" s="47">
        <v>15.2</v>
      </c>
      <c r="AL22" s="42"/>
      <c r="AM22" s="47">
        <v>15.2</v>
      </c>
      <c r="AN22" s="42"/>
      <c r="AO22" s="47">
        <f t="shared" si="8"/>
        <v>15.2</v>
      </c>
      <c r="AP22" s="42" t="str">
        <f t="shared" si="9"/>
        <v>V</v>
      </c>
      <c r="AQ22" s="52">
        <v>16</v>
      </c>
      <c r="AR22" s="51"/>
      <c r="AS22" s="52">
        <v>15</v>
      </c>
      <c r="AT22" s="51"/>
      <c r="AU22" s="52">
        <v>15.75</v>
      </c>
      <c r="AV22" s="51"/>
      <c r="AW22" s="52">
        <f t="shared" si="10"/>
        <v>15.64</v>
      </c>
      <c r="AX22" s="51" t="str">
        <f t="shared" si="11"/>
        <v>V</v>
      </c>
      <c r="AY22" s="47">
        <v>16.5</v>
      </c>
      <c r="AZ22" s="42"/>
      <c r="BA22" s="47">
        <v>16.5</v>
      </c>
      <c r="BB22" s="42" t="s">
        <v>44</v>
      </c>
      <c r="BC22" s="52">
        <v>17</v>
      </c>
      <c r="BD22" s="51"/>
      <c r="BE22" s="52">
        <v>17</v>
      </c>
      <c r="BF22" s="51"/>
      <c r="BG22" s="52">
        <f t="shared" si="12"/>
        <v>17</v>
      </c>
      <c r="BH22" s="51" t="s">
        <v>44</v>
      </c>
      <c r="BI22" s="47">
        <f t="shared" si="13"/>
        <v>14.9643125</v>
      </c>
    </row>
    <row r="23" spans="1:61" ht="11.1" customHeight="1" thickBot="1">
      <c r="A23" s="48">
        <v>20</v>
      </c>
      <c r="B23" s="49" t="s">
        <v>113</v>
      </c>
      <c r="C23" s="49" t="s">
        <v>114</v>
      </c>
      <c r="D23" s="52">
        <v>16.5</v>
      </c>
      <c r="E23" s="51"/>
      <c r="F23" s="52">
        <v>13.25</v>
      </c>
      <c r="G23" s="51"/>
      <c r="H23" s="52">
        <v>10.6</v>
      </c>
      <c r="I23" s="51"/>
      <c r="J23" s="52">
        <f t="shared" si="0"/>
        <v>12.772500000000001</v>
      </c>
      <c r="K23" s="53" t="str">
        <f t="shared" si="1"/>
        <v>V</v>
      </c>
      <c r="L23" s="47">
        <v>19</v>
      </c>
      <c r="M23" s="42"/>
      <c r="N23" s="47">
        <v>11.5</v>
      </c>
      <c r="O23" s="42"/>
      <c r="P23" s="47">
        <v>14</v>
      </c>
      <c r="Q23" s="42"/>
      <c r="R23" s="47">
        <f t="shared" si="2"/>
        <v>15.000000000000002</v>
      </c>
      <c r="S23" s="42" t="str">
        <f t="shared" si="3"/>
        <v>V</v>
      </c>
      <c r="T23" s="54">
        <v>17.574999999999999</v>
      </c>
      <c r="U23" s="55"/>
      <c r="V23" s="54">
        <v>15.75</v>
      </c>
      <c r="W23" s="55"/>
      <c r="X23" s="54">
        <f t="shared" si="4"/>
        <v>16.662500000000001</v>
      </c>
      <c r="Y23" s="55" t="str">
        <f t="shared" si="5"/>
        <v>V</v>
      </c>
      <c r="Z23" s="47">
        <v>16.329999999999998</v>
      </c>
      <c r="AA23" s="42"/>
      <c r="AB23" s="47">
        <v>6</v>
      </c>
      <c r="AC23" s="42">
        <v>9.5</v>
      </c>
      <c r="AD23" s="47">
        <v>10.45</v>
      </c>
      <c r="AE23" s="42">
        <v>12</v>
      </c>
      <c r="AF23" s="47">
        <f t="shared" si="6"/>
        <v>12.931999999999999</v>
      </c>
      <c r="AG23" s="42" t="str">
        <f t="shared" si="7"/>
        <v>V</v>
      </c>
      <c r="AH23" s="60">
        <v>20</v>
      </c>
      <c r="AI23" s="59" t="s">
        <v>113</v>
      </c>
      <c r="AJ23" s="59" t="s">
        <v>114</v>
      </c>
      <c r="AK23" s="47">
        <v>15.5</v>
      </c>
      <c r="AL23" s="42"/>
      <c r="AM23" s="47">
        <v>14.45</v>
      </c>
      <c r="AN23" s="42"/>
      <c r="AO23" s="47">
        <f t="shared" si="8"/>
        <v>14.975</v>
      </c>
      <c r="AP23" s="42" t="str">
        <f t="shared" si="9"/>
        <v>V</v>
      </c>
      <c r="AQ23" s="52">
        <v>17.5</v>
      </c>
      <c r="AR23" s="51"/>
      <c r="AS23" s="52">
        <v>14</v>
      </c>
      <c r="AT23" s="51"/>
      <c r="AU23" s="52">
        <v>12.85</v>
      </c>
      <c r="AV23" s="51"/>
      <c r="AW23" s="52">
        <f t="shared" si="10"/>
        <v>14.126000000000001</v>
      </c>
      <c r="AX23" s="51" t="str">
        <f t="shared" si="11"/>
        <v>V</v>
      </c>
      <c r="AY23" s="47">
        <v>17</v>
      </c>
      <c r="AZ23" s="42"/>
      <c r="BA23" s="47">
        <v>17</v>
      </c>
      <c r="BB23" s="42" t="s">
        <v>44</v>
      </c>
      <c r="BC23" s="52">
        <v>15</v>
      </c>
      <c r="BD23" s="51"/>
      <c r="BE23" s="52">
        <v>16</v>
      </c>
      <c r="BF23" s="51"/>
      <c r="BG23" s="52">
        <f t="shared" si="12"/>
        <v>15.8</v>
      </c>
      <c r="BH23" s="51" t="s">
        <v>44</v>
      </c>
      <c r="BI23" s="47">
        <f t="shared" si="13"/>
        <v>14.9085</v>
      </c>
    </row>
    <row r="24" spans="1:61" ht="11.1" customHeight="1" thickBot="1">
      <c r="A24" s="48">
        <v>21</v>
      </c>
      <c r="B24" s="49" t="s">
        <v>51</v>
      </c>
      <c r="C24" s="49" t="s">
        <v>52</v>
      </c>
      <c r="D24" s="52">
        <v>15.75</v>
      </c>
      <c r="E24" s="51"/>
      <c r="F24" s="52">
        <v>11.75</v>
      </c>
      <c r="G24" s="51"/>
      <c r="H24" s="52">
        <v>12</v>
      </c>
      <c r="I24" s="51"/>
      <c r="J24" s="52">
        <f t="shared" si="0"/>
        <v>12.7425</v>
      </c>
      <c r="K24" s="53" t="str">
        <f t="shared" si="1"/>
        <v>V</v>
      </c>
      <c r="L24" s="47">
        <v>14.5</v>
      </c>
      <c r="M24" s="42"/>
      <c r="N24" s="47">
        <v>11</v>
      </c>
      <c r="O24" s="42"/>
      <c r="P24" s="47">
        <v>17</v>
      </c>
      <c r="Q24" s="42"/>
      <c r="R24" s="47">
        <f t="shared" si="2"/>
        <v>13.600000000000001</v>
      </c>
      <c r="S24" s="42" t="str">
        <f t="shared" si="3"/>
        <v>V</v>
      </c>
      <c r="T24" s="54">
        <v>14.25</v>
      </c>
      <c r="U24" s="55"/>
      <c r="V24" s="54">
        <v>14.5</v>
      </c>
      <c r="W24" s="55"/>
      <c r="X24" s="54">
        <f t="shared" si="4"/>
        <v>14.375</v>
      </c>
      <c r="Y24" s="55" t="str">
        <f t="shared" si="5"/>
        <v>V</v>
      </c>
      <c r="Z24" s="47">
        <v>16.2</v>
      </c>
      <c r="AA24" s="42"/>
      <c r="AB24" s="47">
        <v>8</v>
      </c>
      <c r="AC24" s="42">
        <v>11.5</v>
      </c>
      <c r="AD24" s="47">
        <v>9.4</v>
      </c>
      <c r="AE24" s="42">
        <v>12</v>
      </c>
      <c r="AF24" s="47">
        <f t="shared" si="6"/>
        <v>13.52</v>
      </c>
      <c r="AG24" s="42" t="str">
        <f t="shared" si="7"/>
        <v>V</v>
      </c>
      <c r="AH24" s="58">
        <v>21</v>
      </c>
      <c r="AI24" s="59" t="s">
        <v>51</v>
      </c>
      <c r="AJ24" s="59" t="s">
        <v>52</v>
      </c>
      <c r="AK24" s="47">
        <v>14.45</v>
      </c>
      <c r="AL24" s="42"/>
      <c r="AM24" s="47">
        <v>16.725000000000001</v>
      </c>
      <c r="AN24" s="42"/>
      <c r="AO24" s="47">
        <f t="shared" si="8"/>
        <v>15.5875</v>
      </c>
      <c r="AP24" s="42" t="str">
        <f t="shared" si="9"/>
        <v>V</v>
      </c>
      <c r="AQ24" s="52">
        <v>17.25</v>
      </c>
      <c r="AR24" s="51"/>
      <c r="AS24" s="52">
        <v>15.5</v>
      </c>
      <c r="AT24" s="51"/>
      <c r="AU24" s="52">
        <v>15.2</v>
      </c>
      <c r="AV24" s="51"/>
      <c r="AW24" s="52">
        <f t="shared" si="10"/>
        <v>15.717000000000001</v>
      </c>
      <c r="AX24" s="51" t="str">
        <f t="shared" si="11"/>
        <v>V</v>
      </c>
      <c r="AY24" s="47">
        <v>17</v>
      </c>
      <c r="AZ24" s="42"/>
      <c r="BA24" s="47">
        <v>17</v>
      </c>
      <c r="BB24" s="42" t="s">
        <v>44</v>
      </c>
      <c r="BC24" s="52">
        <v>15.5</v>
      </c>
      <c r="BD24" s="51"/>
      <c r="BE24" s="52">
        <v>16.5</v>
      </c>
      <c r="BF24" s="51"/>
      <c r="BG24" s="52">
        <f t="shared" si="12"/>
        <v>16.3</v>
      </c>
      <c r="BH24" s="51" t="s">
        <v>44</v>
      </c>
      <c r="BI24" s="47">
        <f t="shared" si="13"/>
        <v>14.85525</v>
      </c>
    </row>
    <row r="25" spans="1:61" ht="11.1" customHeight="1" thickBot="1">
      <c r="A25" s="48">
        <v>22</v>
      </c>
      <c r="B25" s="50" t="s">
        <v>139</v>
      </c>
      <c r="C25" s="50" t="s">
        <v>140</v>
      </c>
      <c r="D25" s="52">
        <v>14</v>
      </c>
      <c r="E25" s="51"/>
      <c r="F25" s="52">
        <v>12.75</v>
      </c>
      <c r="G25" s="51"/>
      <c r="H25" s="52">
        <v>13.3</v>
      </c>
      <c r="I25" s="51"/>
      <c r="J25" s="52">
        <f t="shared" si="0"/>
        <v>13.272500000000001</v>
      </c>
      <c r="K25" s="53" t="str">
        <f t="shared" si="1"/>
        <v>V</v>
      </c>
      <c r="L25" s="47">
        <v>16</v>
      </c>
      <c r="M25" s="42"/>
      <c r="N25" s="47">
        <v>3.5</v>
      </c>
      <c r="O25" s="42">
        <v>12</v>
      </c>
      <c r="P25" s="47">
        <v>13</v>
      </c>
      <c r="Q25" s="42"/>
      <c r="R25" s="47">
        <f t="shared" si="2"/>
        <v>13.8</v>
      </c>
      <c r="S25" s="42" t="str">
        <f t="shared" si="3"/>
        <v>V</v>
      </c>
      <c r="T25" s="54">
        <v>15.074999999999999</v>
      </c>
      <c r="U25" s="55"/>
      <c r="V25" s="54">
        <v>13.674999999999999</v>
      </c>
      <c r="W25" s="55"/>
      <c r="X25" s="54">
        <f t="shared" si="4"/>
        <v>14.375</v>
      </c>
      <c r="Y25" s="55" t="str">
        <f t="shared" si="5"/>
        <v>V</v>
      </c>
      <c r="Z25" s="47">
        <v>15.62</v>
      </c>
      <c r="AA25" s="42"/>
      <c r="AB25" s="47">
        <v>12.5</v>
      </c>
      <c r="AC25" s="42"/>
      <c r="AD25" s="47">
        <v>10.1</v>
      </c>
      <c r="AE25" s="42"/>
      <c r="AF25" s="47">
        <f t="shared" si="6"/>
        <v>13.076000000000001</v>
      </c>
      <c r="AG25" s="42" t="str">
        <f t="shared" si="7"/>
        <v>V</v>
      </c>
      <c r="AH25" s="60">
        <v>22</v>
      </c>
      <c r="AI25" s="62" t="s">
        <v>139</v>
      </c>
      <c r="AJ25" s="62" t="s">
        <v>140</v>
      </c>
      <c r="AK25" s="47">
        <v>16.149999999999999</v>
      </c>
      <c r="AL25" s="42"/>
      <c r="AM25" s="47">
        <v>14.75</v>
      </c>
      <c r="AN25" s="42"/>
      <c r="AO25" s="47">
        <f t="shared" si="8"/>
        <v>15.45</v>
      </c>
      <c r="AP25" s="42" t="str">
        <f t="shared" si="9"/>
        <v>V</v>
      </c>
      <c r="AQ25" s="52">
        <v>16.5</v>
      </c>
      <c r="AR25" s="51"/>
      <c r="AS25" s="52">
        <v>13.5</v>
      </c>
      <c r="AT25" s="51"/>
      <c r="AU25" s="52">
        <v>15</v>
      </c>
      <c r="AV25" s="51"/>
      <c r="AW25" s="52">
        <f t="shared" si="10"/>
        <v>15</v>
      </c>
      <c r="AX25" s="51" t="str">
        <f t="shared" si="11"/>
        <v>V</v>
      </c>
      <c r="AY25" s="47">
        <v>16.5</v>
      </c>
      <c r="AZ25" s="42"/>
      <c r="BA25" s="47">
        <v>16.5</v>
      </c>
      <c r="BB25" s="42" t="s">
        <v>44</v>
      </c>
      <c r="BC25" s="52">
        <v>17</v>
      </c>
      <c r="BD25" s="51"/>
      <c r="BE25" s="52">
        <v>16.5</v>
      </c>
      <c r="BF25" s="51"/>
      <c r="BG25" s="52">
        <f t="shared" si="12"/>
        <v>16.600000000000001</v>
      </c>
      <c r="BH25" s="51" t="s">
        <v>44</v>
      </c>
      <c r="BI25" s="47">
        <f t="shared" si="13"/>
        <v>14.759187499999999</v>
      </c>
    </row>
    <row r="26" spans="1:61" ht="11.1" customHeight="1" thickBot="1">
      <c r="A26" s="48">
        <v>23</v>
      </c>
      <c r="B26" s="49" t="s">
        <v>93</v>
      </c>
      <c r="C26" s="49" t="s">
        <v>94</v>
      </c>
      <c r="D26" s="52">
        <v>13.5</v>
      </c>
      <c r="E26" s="51"/>
      <c r="F26" s="52">
        <v>12.5</v>
      </c>
      <c r="G26" s="51"/>
      <c r="H26" s="52">
        <v>12.6</v>
      </c>
      <c r="I26" s="51"/>
      <c r="J26" s="52">
        <f t="shared" si="0"/>
        <v>12.765000000000001</v>
      </c>
      <c r="K26" s="53" t="str">
        <f t="shared" si="1"/>
        <v>V</v>
      </c>
      <c r="L26" s="47">
        <v>17.5</v>
      </c>
      <c r="M26" s="42"/>
      <c r="N26" s="47">
        <v>16.25</v>
      </c>
      <c r="O26" s="42"/>
      <c r="P26" s="47">
        <v>14</v>
      </c>
      <c r="Q26" s="42"/>
      <c r="R26" s="47">
        <f t="shared" si="2"/>
        <v>16.3</v>
      </c>
      <c r="S26" s="42" t="str">
        <f t="shared" si="3"/>
        <v>V</v>
      </c>
      <c r="T26" s="54">
        <v>13.324999999999999</v>
      </c>
      <c r="U26" s="55"/>
      <c r="V26" s="54">
        <v>14.324999999999999</v>
      </c>
      <c r="W26" s="55"/>
      <c r="X26" s="54">
        <f t="shared" si="4"/>
        <v>13.824999999999999</v>
      </c>
      <c r="Y26" s="55" t="str">
        <f t="shared" si="5"/>
        <v>V</v>
      </c>
      <c r="Z26" s="47">
        <v>17.170000000000002</v>
      </c>
      <c r="AA26" s="42"/>
      <c r="AB26" s="47">
        <v>8</v>
      </c>
      <c r="AC26" s="42"/>
      <c r="AD26" s="47">
        <v>10.95</v>
      </c>
      <c r="AE26" s="42"/>
      <c r="AF26" s="47">
        <f t="shared" si="6"/>
        <v>12.494000000000002</v>
      </c>
      <c r="AG26" s="42" t="str">
        <f t="shared" si="7"/>
        <v>V</v>
      </c>
      <c r="AH26" s="58">
        <v>23</v>
      </c>
      <c r="AI26" s="59" t="s">
        <v>93</v>
      </c>
      <c r="AJ26" s="59" t="s">
        <v>94</v>
      </c>
      <c r="AK26" s="47">
        <v>14.85</v>
      </c>
      <c r="AL26" s="42"/>
      <c r="AM26" s="47">
        <v>15.025</v>
      </c>
      <c r="AN26" s="42"/>
      <c r="AO26" s="47">
        <f t="shared" si="8"/>
        <v>14.9375</v>
      </c>
      <c r="AP26" s="42" t="str">
        <f t="shared" si="9"/>
        <v>V</v>
      </c>
      <c r="AQ26" s="52">
        <v>17.5</v>
      </c>
      <c r="AR26" s="51"/>
      <c r="AS26" s="52">
        <v>14</v>
      </c>
      <c r="AT26" s="51"/>
      <c r="AU26" s="52">
        <v>12.7</v>
      </c>
      <c r="AV26" s="51"/>
      <c r="AW26" s="52">
        <f t="shared" si="10"/>
        <v>14.042</v>
      </c>
      <c r="AX26" s="51" t="str">
        <f t="shared" si="11"/>
        <v>V</v>
      </c>
      <c r="AY26" s="47">
        <v>16.5</v>
      </c>
      <c r="AZ26" s="42"/>
      <c r="BA26" s="47">
        <v>16.5</v>
      </c>
      <c r="BB26" s="42" t="s">
        <v>44</v>
      </c>
      <c r="BC26" s="52">
        <v>15</v>
      </c>
      <c r="BD26" s="51"/>
      <c r="BE26" s="52">
        <v>17</v>
      </c>
      <c r="BF26" s="51"/>
      <c r="BG26" s="52">
        <f t="shared" si="12"/>
        <v>16.600000000000001</v>
      </c>
      <c r="BH26" s="51" t="s">
        <v>44</v>
      </c>
      <c r="BI26" s="47">
        <f t="shared" si="13"/>
        <v>14.682937500000001</v>
      </c>
    </row>
    <row r="27" spans="1:61" ht="11.1" customHeight="1" thickBot="1">
      <c r="A27" s="48">
        <v>24</v>
      </c>
      <c r="B27" s="49" t="s">
        <v>61</v>
      </c>
      <c r="C27" s="49" t="s">
        <v>62</v>
      </c>
      <c r="D27" s="52">
        <v>7.25</v>
      </c>
      <c r="E27" s="51">
        <v>9</v>
      </c>
      <c r="F27" s="52">
        <v>12</v>
      </c>
      <c r="G27" s="51"/>
      <c r="H27" s="52">
        <v>12</v>
      </c>
      <c r="I27" s="51"/>
      <c r="J27" s="52">
        <f t="shared" si="0"/>
        <v>11.34</v>
      </c>
      <c r="K27" s="53" t="str">
        <f t="shared" si="1"/>
        <v>VPC</v>
      </c>
      <c r="L27" s="47">
        <v>13.5</v>
      </c>
      <c r="M27" s="42"/>
      <c r="N27" s="47">
        <v>13</v>
      </c>
      <c r="O27" s="42"/>
      <c r="P27" s="47">
        <v>13</v>
      </c>
      <c r="Q27" s="42"/>
      <c r="R27" s="47">
        <f t="shared" si="2"/>
        <v>13.200000000000001</v>
      </c>
      <c r="S27" s="42" t="str">
        <f t="shared" si="3"/>
        <v>V</v>
      </c>
      <c r="T27" s="54">
        <v>13.875</v>
      </c>
      <c r="U27" s="55"/>
      <c r="V27" s="54">
        <v>13.95</v>
      </c>
      <c r="W27" s="55"/>
      <c r="X27" s="54">
        <f t="shared" si="4"/>
        <v>13.9125</v>
      </c>
      <c r="Y27" s="55" t="str">
        <f t="shared" si="5"/>
        <v>V</v>
      </c>
      <c r="Z27" s="47">
        <v>13.07</v>
      </c>
      <c r="AA27" s="42"/>
      <c r="AB27" s="47">
        <v>9</v>
      </c>
      <c r="AC27" s="42">
        <v>10</v>
      </c>
      <c r="AD27" s="47">
        <v>10.8</v>
      </c>
      <c r="AE27" s="42">
        <v>2</v>
      </c>
      <c r="AF27" s="47">
        <f t="shared" si="6"/>
        <v>11.452000000000002</v>
      </c>
      <c r="AG27" s="42" t="str">
        <f t="shared" si="7"/>
        <v>VPC</v>
      </c>
      <c r="AH27" s="60">
        <v>24</v>
      </c>
      <c r="AI27" s="59" t="s">
        <v>61</v>
      </c>
      <c r="AJ27" s="59" t="s">
        <v>62</v>
      </c>
      <c r="AK27" s="47">
        <v>17.149999999999999</v>
      </c>
      <c r="AL27" s="42"/>
      <c r="AM27" s="47">
        <v>17.324999999999999</v>
      </c>
      <c r="AN27" s="42"/>
      <c r="AO27" s="47">
        <f t="shared" si="8"/>
        <v>17.237499999999997</v>
      </c>
      <c r="AP27" s="42" t="str">
        <f t="shared" si="9"/>
        <v>V</v>
      </c>
      <c r="AQ27" s="52">
        <v>16.25</v>
      </c>
      <c r="AR27" s="51"/>
      <c r="AS27" s="52">
        <v>15</v>
      </c>
      <c r="AT27" s="51"/>
      <c r="AU27" s="52">
        <v>15.4</v>
      </c>
      <c r="AV27" s="51"/>
      <c r="AW27" s="52">
        <f t="shared" si="10"/>
        <v>15.499000000000001</v>
      </c>
      <c r="AX27" s="51" t="str">
        <f t="shared" si="11"/>
        <v>V</v>
      </c>
      <c r="AY27" s="47">
        <v>18</v>
      </c>
      <c r="AZ27" s="42"/>
      <c r="BA27" s="47">
        <v>18</v>
      </c>
      <c r="BB27" s="42" t="s">
        <v>44</v>
      </c>
      <c r="BC27" s="52">
        <v>15</v>
      </c>
      <c r="BD27" s="51"/>
      <c r="BE27" s="52">
        <v>17</v>
      </c>
      <c r="BF27" s="51"/>
      <c r="BG27" s="52">
        <f t="shared" si="12"/>
        <v>16.600000000000001</v>
      </c>
      <c r="BH27" s="51" t="s">
        <v>44</v>
      </c>
      <c r="BI27" s="47">
        <f t="shared" si="13"/>
        <v>14.655124999999998</v>
      </c>
    </row>
    <row r="28" spans="1:61" ht="11.1" customHeight="1" thickBot="1">
      <c r="A28" s="48">
        <v>25</v>
      </c>
      <c r="B28" s="49" t="s">
        <v>135</v>
      </c>
      <c r="C28" s="49" t="s">
        <v>136</v>
      </c>
      <c r="D28" s="52">
        <v>13.5</v>
      </c>
      <c r="E28" s="51"/>
      <c r="F28" s="52">
        <v>12</v>
      </c>
      <c r="G28" s="51"/>
      <c r="H28" s="52">
        <v>7.8</v>
      </c>
      <c r="I28" s="51">
        <v>12</v>
      </c>
      <c r="J28" s="52">
        <f t="shared" si="0"/>
        <v>12.33</v>
      </c>
      <c r="K28" s="53" t="str">
        <f t="shared" si="1"/>
        <v>V</v>
      </c>
      <c r="L28" s="47">
        <v>17</v>
      </c>
      <c r="M28" s="42"/>
      <c r="N28" s="47">
        <v>15</v>
      </c>
      <c r="O28" s="42"/>
      <c r="P28" s="47">
        <v>14</v>
      </c>
      <c r="Q28" s="42"/>
      <c r="R28" s="47">
        <f t="shared" si="2"/>
        <v>15.600000000000001</v>
      </c>
      <c r="S28" s="42" t="str">
        <f t="shared" si="3"/>
        <v>V</v>
      </c>
      <c r="T28" s="54">
        <v>12.774999999999999</v>
      </c>
      <c r="U28" s="55"/>
      <c r="V28" s="54">
        <v>12.75</v>
      </c>
      <c r="W28" s="55"/>
      <c r="X28" s="54">
        <f t="shared" si="4"/>
        <v>12.762499999999999</v>
      </c>
      <c r="Y28" s="55" t="str">
        <f t="shared" si="5"/>
        <v>V</v>
      </c>
      <c r="Z28" s="47">
        <v>14.53</v>
      </c>
      <c r="AA28" s="42"/>
      <c r="AB28" s="47">
        <v>7.5</v>
      </c>
      <c r="AC28" s="42">
        <v>11.75</v>
      </c>
      <c r="AD28" s="47">
        <v>10.1</v>
      </c>
      <c r="AE28" s="42">
        <v>12</v>
      </c>
      <c r="AF28" s="47">
        <f t="shared" si="6"/>
        <v>12.932000000000002</v>
      </c>
      <c r="AG28" s="42" t="str">
        <f t="shared" si="7"/>
        <v>V</v>
      </c>
      <c r="AH28" s="58">
        <v>25</v>
      </c>
      <c r="AI28" s="59" t="s">
        <v>135</v>
      </c>
      <c r="AJ28" s="59" t="s">
        <v>136</v>
      </c>
      <c r="AK28" s="47">
        <v>14</v>
      </c>
      <c r="AL28" s="42"/>
      <c r="AM28" s="47">
        <v>15.225</v>
      </c>
      <c r="AN28" s="42"/>
      <c r="AO28" s="47">
        <f t="shared" si="8"/>
        <v>14.612500000000001</v>
      </c>
      <c r="AP28" s="42" t="str">
        <f t="shared" si="9"/>
        <v>V</v>
      </c>
      <c r="AQ28" s="52">
        <v>16</v>
      </c>
      <c r="AR28" s="51"/>
      <c r="AS28" s="52">
        <v>14</v>
      </c>
      <c r="AT28" s="51"/>
      <c r="AU28" s="52">
        <v>14.95</v>
      </c>
      <c r="AV28" s="51"/>
      <c r="AW28" s="52">
        <f t="shared" si="10"/>
        <v>14.972</v>
      </c>
      <c r="AX28" s="51" t="str">
        <f t="shared" si="11"/>
        <v>V</v>
      </c>
      <c r="AY28" s="47">
        <v>17</v>
      </c>
      <c r="AZ28" s="42"/>
      <c r="BA28" s="47">
        <v>17</v>
      </c>
      <c r="BB28" s="42" t="s">
        <v>44</v>
      </c>
      <c r="BC28" s="52">
        <v>16.5</v>
      </c>
      <c r="BD28" s="51"/>
      <c r="BE28" s="52">
        <v>17</v>
      </c>
      <c r="BF28" s="51"/>
      <c r="BG28" s="52">
        <f t="shared" si="12"/>
        <v>16.900000000000002</v>
      </c>
      <c r="BH28" s="51" t="s">
        <v>44</v>
      </c>
      <c r="BI28" s="47">
        <f t="shared" si="13"/>
        <v>14.638624999999999</v>
      </c>
    </row>
    <row r="29" spans="1:61" ht="11.1" customHeight="1" thickBot="1">
      <c r="A29" s="48">
        <v>26</v>
      </c>
      <c r="B29" s="49" t="s">
        <v>57</v>
      </c>
      <c r="C29" s="49" t="s">
        <v>58</v>
      </c>
      <c r="D29" s="52">
        <v>10.25</v>
      </c>
      <c r="E29" s="51"/>
      <c r="F29" s="52">
        <v>16.25</v>
      </c>
      <c r="G29" s="51"/>
      <c r="H29" s="52">
        <v>12.7</v>
      </c>
      <c r="I29" s="51"/>
      <c r="J29" s="52">
        <f t="shared" si="0"/>
        <v>13.3325</v>
      </c>
      <c r="K29" s="53" t="str">
        <f t="shared" si="1"/>
        <v>V</v>
      </c>
      <c r="L29" s="47">
        <v>17</v>
      </c>
      <c r="M29" s="42"/>
      <c r="N29" s="47">
        <v>14.25</v>
      </c>
      <c r="O29" s="42"/>
      <c r="P29" s="47">
        <v>17</v>
      </c>
      <c r="Q29" s="42"/>
      <c r="R29" s="47">
        <f t="shared" si="2"/>
        <v>15.9</v>
      </c>
      <c r="S29" s="42" t="str">
        <f t="shared" si="3"/>
        <v>V</v>
      </c>
      <c r="T29" s="54">
        <v>12.299999999999999</v>
      </c>
      <c r="U29" s="55"/>
      <c r="V29" s="54">
        <v>13.85</v>
      </c>
      <c r="W29" s="55"/>
      <c r="X29" s="54">
        <f t="shared" si="4"/>
        <v>13.074999999999999</v>
      </c>
      <c r="Y29" s="55" t="str">
        <f t="shared" si="5"/>
        <v>V</v>
      </c>
      <c r="Z29" s="47">
        <v>12.83</v>
      </c>
      <c r="AA29" s="42"/>
      <c r="AB29" s="47">
        <v>7.5</v>
      </c>
      <c r="AC29" s="42"/>
      <c r="AD29" s="47">
        <v>11.5</v>
      </c>
      <c r="AE29" s="42">
        <v>0</v>
      </c>
      <c r="AF29" s="47">
        <f t="shared" si="6"/>
        <v>10.752000000000001</v>
      </c>
      <c r="AG29" s="42" t="str">
        <f t="shared" si="7"/>
        <v>VPC</v>
      </c>
      <c r="AH29" s="60">
        <v>26</v>
      </c>
      <c r="AI29" s="59" t="s">
        <v>57</v>
      </c>
      <c r="AJ29" s="59" t="s">
        <v>58</v>
      </c>
      <c r="AK29" s="47">
        <v>15.7</v>
      </c>
      <c r="AL29" s="42"/>
      <c r="AM29" s="47">
        <v>15</v>
      </c>
      <c r="AN29" s="42"/>
      <c r="AO29" s="47">
        <f t="shared" si="8"/>
        <v>15.35</v>
      </c>
      <c r="AP29" s="42" t="str">
        <f t="shared" si="9"/>
        <v>V</v>
      </c>
      <c r="AQ29" s="52">
        <v>14.75</v>
      </c>
      <c r="AR29" s="51"/>
      <c r="AS29" s="52">
        <v>15</v>
      </c>
      <c r="AT29" s="51"/>
      <c r="AU29" s="52">
        <v>14.6</v>
      </c>
      <c r="AV29" s="51"/>
      <c r="AW29" s="52">
        <f t="shared" si="10"/>
        <v>14.721</v>
      </c>
      <c r="AX29" s="51" t="str">
        <f t="shared" si="11"/>
        <v>V</v>
      </c>
      <c r="AY29" s="47">
        <v>17</v>
      </c>
      <c r="AZ29" s="42"/>
      <c r="BA29" s="47">
        <v>17</v>
      </c>
      <c r="BB29" s="42" t="s">
        <v>44</v>
      </c>
      <c r="BC29" s="52">
        <v>14</v>
      </c>
      <c r="BD29" s="51"/>
      <c r="BE29" s="52">
        <v>17</v>
      </c>
      <c r="BF29" s="51"/>
      <c r="BG29" s="52">
        <f t="shared" si="12"/>
        <v>16.400000000000002</v>
      </c>
      <c r="BH29" s="51" t="s">
        <v>44</v>
      </c>
      <c r="BI29" s="47">
        <f t="shared" si="13"/>
        <v>14.566312500000002</v>
      </c>
    </row>
    <row r="30" spans="1:61" ht="11.1" customHeight="1" thickBot="1">
      <c r="A30" s="48">
        <v>27</v>
      </c>
      <c r="B30" s="50" t="s">
        <v>81</v>
      </c>
      <c r="C30" s="50" t="s">
        <v>82</v>
      </c>
      <c r="D30" s="52">
        <v>16.25</v>
      </c>
      <c r="E30" s="51"/>
      <c r="F30" s="52">
        <v>15</v>
      </c>
      <c r="G30" s="51"/>
      <c r="H30" s="52">
        <v>10.9</v>
      </c>
      <c r="I30" s="51"/>
      <c r="J30" s="52">
        <f t="shared" si="0"/>
        <v>13.43</v>
      </c>
      <c r="K30" s="53" t="str">
        <f t="shared" si="1"/>
        <v>V</v>
      </c>
      <c r="L30" s="47">
        <v>15.5</v>
      </c>
      <c r="M30" s="42"/>
      <c r="N30" s="47">
        <v>13.5</v>
      </c>
      <c r="O30" s="42"/>
      <c r="P30" s="47">
        <v>12</v>
      </c>
      <c r="Q30" s="42"/>
      <c r="R30" s="47">
        <f t="shared" si="2"/>
        <v>14.000000000000002</v>
      </c>
      <c r="S30" s="42" t="str">
        <f t="shared" si="3"/>
        <v>V</v>
      </c>
      <c r="T30" s="54">
        <v>13.1</v>
      </c>
      <c r="U30" s="55"/>
      <c r="V30" s="54">
        <v>14.55</v>
      </c>
      <c r="W30" s="55"/>
      <c r="X30" s="54">
        <f t="shared" si="4"/>
        <v>13.824999999999999</v>
      </c>
      <c r="Y30" s="55" t="str">
        <f t="shared" si="5"/>
        <v>V</v>
      </c>
      <c r="Z30" s="47">
        <v>14.82</v>
      </c>
      <c r="AA30" s="42"/>
      <c r="AB30" s="47">
        <v>8</v>
      </c>
      <c r="AC30" s="42"/>
      <c r="AD30" s="47">
        <v>15.15</v>
      </c>
      <c r="AE30" s="42"/>
      <c r="AF30" s="47">
        <f t="shared" si="6"/>
        <v>12.730000000000002</v>
      </c>
      <c r="AG30" s="42" t="str">
        <f t="shared" si="7"/>
        <v>V</v>
      </c>
      <c r="AH30" s="58">
        <v>27</v>
      </c>
      <c r="AI30" s="62" t="s">
        <v>81</v>
      </c>
      <c r="AJ30" s="62" t="s">
        <v>82</v>
      </c>
      <c r="AK30" s="47">
        <v>16.2</v>
      </c>
      <c r="AL30" s="42"/>
      <c r="AM30" s="47">
        <v>14.8</v>
      </c>
      <c r="AN30" s="42"/>
      <c r="AO30" s="47">
        <f t="shared" si="8"/>
        <v>15.5</v>
      </c>
      <c r="AP30" s="42" t="str">
        <f t="shared" si="9"/>
        <v>V</v>
      </c>
      <c r="AQ30" s="52">
        <v>16.5</v>
      </c>
      <c r="AR30" s="51"/>
      <c r="AS30" s="52">
        <v>16.5</v>
      </c>
      <c r="AT30" s="51"/>
      <c r="AU30" s="52">
        <v>12.95</v>
      </c>
      <c r="AV30" s="51"/>
      <c r="AW30" s="52">
        <f t="shared" si="10"/>
        <v>14.512</v>
      </c>
      <c r="AX30" s="51" t="str">
        <f t="shared" si="11"/>
        <v>V</v>
      </c>
      <c r="AY30" s="47">
        <v>17</v>
      </c>
      <c r="AZ30" s="42"/>
      <c r="BA30" s="47">
        <v>17</v>
      </c>
      <c r="BB30" s="42" t="s">
        <v>44</v>
      </c>
      <c r="BC30" s="52">
        <v>13</v>
      </c>
      <c r="BD30" s="51"/>
      <c r="BE30" s="52">
        <v>16</v>
      </c>
      <c r="BF30" s="51"/>
      <c r="BG30" s="52">
        <f t="shared" si="12"/>
        <v>15.4</v>
      </c>
      <c r="BH30" s="51" t="s">
        <v>44</v>
      </c>
      <c r="BI30" s="47">
        <f t="shared" si="13"/>
        <v>14.549625000000001</v>
      </c>
    </row>
    <row r="31" spans="1:61" ht="11.1" customHeight="1" thickBot="1">
      <c r="A31" s="48">
        <v>28</v>
      </c>
      <c r="B31" s="49" t="s">
        <v>97</v>
      </c>
      <c r="C31" s="49" t="s">
        <v>98</v>
      </c>
      <c r="D31" s="52">
        <v>15.5</v>
      </c>
      <c r="E31" s="51"/>
      <c r="F31" s="52">
        <v>11</v>
      </c>
      <c r="G31" s="51"/>
      <c r="H31" s="52">
        <v>13.4</v>
      </c>
      <c r="I31" s="51"/>
      <c r="J31" s="52">
        <f t="shared" si="0"/>
        <v>13.07</v>
      </c>
      <c r="K31" s="53" t="str">
        <f t="shared" si="1"/>
        <v>V</v>
      </c>
      <c r="L31" s="47">
        <v>16.5</v>
      </c>
      <c r="M31" s="42"/>
      <c r="N31" s="47">
        <v>11.25</v>
      </c>
      <c r="O31" s="42"/>
      <c r="P31" s="47">
        <v>14</v>
      </c>
      <c r="Q31" s="42"/>
      <c r="R31" s="47">
        <f t="shared" si="2"/>
        <v>13.900000000000002</v>
      </c>
      <c r="S31" s="42" t="str">
        <f t="shared" si="3"/>
        <v>V</v>
      </c>
      <c r="T31" s="54">
        <v>14.974999999999998</v>
      </c>
      <c r="U31" s="55"/>
      <c r="V31" s="54">
        <v>12.725</v>
      </c>
      <c r="W31" s="55"/>
      <c r="X31" s="54">
        <f t="shared" si="4"/>
        <v>13.849999999999998</v>
      </c>
      <c r="Y31" s="55" t="str">
        <f t="shared" si="5"/>
        <v>V</v>
      </c>
      <c r="Z31" s="47">
        <v>12.12</v>
      </c>
      <c r="AA31" s="42"/>
      <c r="AB31" s="47">
        <v>7</v>
      </c>
      <c r="AC31" s="42"/>
      <c r="AD31" s="47">
        <v>8.85</v>
      </c>
      <c r="AE31" s="42">
        <v>12</v>
      </c>
      <c r="AF31" s="47">
        <f t="shared" si="6"/>
        <v>10.448</v>
      </c>
      <c r="AG31" s="42" t="str">
        <f t="shared" si="7"/>
        <v>VPC</v>
      </c>
      <c r="AH31" s="60">
        <v>28</v>
      </c>
      <c r="AI31" s="59" t="s">
        <v>97</v>
      </c>
      <c r="AJ31" s="59" t="s">
        <v>98</v>
      </c>
      <c r="AK31" s="47">
        <v>15.45</v>
      </c>
      <c r="AL31" s="42"/>
      <c r="AM31" s="47">
        <v>17.2</v>
      </c>
      <c r="AN31" s="42"/>
      <c r="AO31" s="47">
        <f t="shared" si="8"/>
        <v>16.324999999999999</v>
      </c>
      <c r="AP31" s="42" t="str">
        <f t="shared" si="9"/>
        <v>V</v>
      </c>
      <c r="AQ31" s="52">
        <v>15.75</v>
      </c>
      <c r="AR31" s="51"/>
      <c r="AS31" s="52">
        <v>13.5</v>
      </c>
      <c r="AT31" s="51"/>
      <c r="AU31" s="52">
        <v>15.9</v>
      </c>
      <c r="AV31" s="51"/>
      <c r="AW31" s="52">
        <f t="shared" si="10"/>
        <v>15.339000000000002</v>
      </c>
      <c r="AX31" s="51" t="str">
        <f t="shared" si="11"/>
        <v>V</v>
      </c>
      <c r="AY31" s="47">
        <v>17</v>
      </c>
      <c r="AZ31" s="42"/>
      <c r="BA31" s="47">
        <v>17</v>
      </c>
      <c r="BB31" s="42" t="s">
        <v>44</v>
      </c>
      <c r="BC31" s="52">
        <v>14</v>
      </c>
      <c r="BD31" s="51"/>
      <c r="BE31" s="52">
        <v>17</v>
      </c>
      <c r="BF31" s="51"/>
      <c r="BG31" s="52">
        <f t="shared" si="12"/>
        <v>16.400000000000002</v>
      </c>
      <c r="BH31" s="51" t="s">
        <v>44</v>
      </c>
      <c r="BI31" s="47">
        <f t="shared" si="13"/>
        <v>14.541500000000001</v>
      </c>
    </row>
    <row r="32" spans="1:61" ht="11.1" customHeight="1" thickBot="1">
      <c r="A32" s="48">
        <v>29</v>
      </c>
      <c r="B32" s="49" t="s">
        <v>105</v>
      </c>
      <c r="C32" s="49" t="s">
        <v>106</v>
      </c>
      <c r="D32" s="52">
        <v>15.5</v>
      </c>
      <c r="E32" s="51"/>
      <c r="F32" s="52">
        <v>11.25</v>
      </c>
      <c r="G32" s="51"/>
      <c r="H32" s="52">
        <v>13.7</v>
      </c>
      <c r="I32" s="51"/>
      <c r="J32" s="52">
        <f t="shared" si="0"/>
        <v>13.287500000000001</v>
      </c>
      <c r="K32" s="53" t="str">
        <f t="shared" si="1"/>
        <v>V</v>
      </c>
      <c r="L32" s="47">
        <v>17</v>
      </c>
      <c r="M32" s="42"/>
      <c r="N32" s="47">
        <v>10</v>
      </c>
      <c r="O32" s="42"/>
      <c r="P32" s="47">
        <v>15</v>
      </c>
      <c r="Q32" s="42"/>
      <c r="R32" s="47">
        <f t="shared" si="2"/>
        <v>13.8</v>
      </c>
      <c r="S32" s="42" t="str">
        <f t="shared" si="3"/>
        <v>V</v>
      </c>
      <c r="T32" s="54">
        <v>14.224999999999998</v>
      </c>
      <c r="U32" s="55"/>
      <c r="V32" s="54">
        <v>13.499999999999998</v>
      </c>
      <c r="W32" s="55"/>
      <c r="X32" s="54">
        <f t="shared" si="4"/>
        <v>13.862499999999997</v>
      </c>
      <c r="Y32" s="55" t="str">
        <f t="shared" si="5"/>
        <v>V</v>
      </c>
      <c r="Z32" s="47">
        <v>12.37</v>
      </c>
      <c r="AA32" s="42"/>
      <c r="AB32" s="47">
        <v>9</v>
      </c>
      <c r="AC32" s="42">
        <v>10</v>
      </c>
      <c r="AD32" s="47">
        <v>13.05</v>
      </c>
      <c r="AE32" s="42"/>
      <c r="AF32" s="47">
        <f t="shared" si="6"/>
        <v>11.802</v>
      </c>
      <c r="AG32" s="42" t="str">
        <f t="shared" si="7"/>
        <v>VPC</v>
      </c>
      <c r="AH32" s="58">
        <v>29</v>
      </c>
      <c r="AI32" s="59" t="s">
        <v>105</v>
      </c>
      <c r="AJ32" s="59" t="s">
        <v>106</v>
      </c>
      <c r="AK32" s="47">
        <v>14.65</v>
      </c>
      <c r="AL32" s="42"/>
      <c r="AM32" s="47">
        <v>15.875</v>
      </c>
      <c r="AN32" s="42"/>
      <c r="AO32" s="47">
        <f t="shared" si="8"/>
        <v>15.262499999999999</v>
      </c>
      <c r="AP32" s="42" t="str">
        <f t="shared" si="9"/>
        <v>V</v>
      </c>
      <c r="AQ32" s="52">
        <v>15</v>
      </c>
      <c r="AR32" s="51"/>
      <c r="AS32" s="52">
        <v>14.5</v>
      </c>
      <c r="AT32" s="51"/>
      <c r="AU32" s="52">
        <v>16.3</v>
      </c>
      <c r="AV32" s="51"/>
      <c r="AW32" s="52">
        <f t="shared" si="10"/>
        <v>15.618000000000002</v>
      </c>
      <c r="AX32" s="51" t="str">
        <f t="shared" si="11"/>
        <v>V</v>
      </c>
      <c r="AY32" s="47">
        <v>15.5</v>
      </c>
      <c r="AZ32" s="42"/>
      <c r="BA32" s="47">
        <v>15.5</v>
      </c>
      <c r="BB32" s="42" t="s">
        <v>44</v>
      </c>
      <c r="BC32" s="52">
        <v>17</v>
      </c>
      <c r="BD32" s="51"/>
      <c r="BE32" s="52">
        <v>16.5</v>
      </c>
      <c r="BF32" s="51"/>
      <c r="BG32" s="52">
        <f t="shared" si="12"/>
        <v>16.600000000000001</v>
      </c>
      <c r="BH32" s="51" t="s">
        <v>44</v>
      </c>
      <c r="BI32" s="47">
        <f t="shared" si="13"/>
        <v>14.466562499999998</v>
      </c>
    </row>
    <row r="33" spans="1:61" ht="11.1" customHeight="1" thickBot="1">
      <c r="A33" s="48">
        <v>30</v>
      </c>
      <c r="B33" s="49" t="s">
        <v>151</v>
      </c>
      <c r="C33" s="49" t="s">
        <v>152</v>
      </c>
      <c r="D33" s="52">
        <v>13.25</v>
      </c>
      <c r="E33" s="51"/>
      <c r="F33" s="52">
        <v>10.25</v>
      </c>
      <c r="G33" s="51"/>
      <c r="H33" s="52">
        <v>14.8</v>
      </c>
      <c r="I33" s="51"/>
      <c r="J33" s="52">
        <f t="shared" si="0"/>
        <v>12.9575</v>
      </c>
      <c r="K33" s="53" t="str">
        <f t="shared" si="1"/>
        <v>V</v>
      </c>
      <c r="L33" s="47">
        <v>17.5</v>
      </c>
      <c r="M33" s="42"/>
      <c r="N33" s="47">
        <v>13.75</v>
      </c>
      <c r="O33" s="42"/>
      <c r="P33" s="47">
        <v>16</v>
      </c>
      <c r="Q33" s="42"/>
      <c r="R33" s="47">
        <f t="shared" si="2"/>
        <v>15.7</v>
      </c>
      <c r="S33" s="42" t="str">
        <f t="shared" si="3"/>
        <v>V</v>
      </c>
      <c r="T33" s="54">
        <v>11.899999999999999</v>
      </c>
      <c r="U33" s="55"/>
      <c r="V33" s="54">
        <v>14.174999999999999</v>
      </c>
      <c r="W33" s="55"/>
      <c r="X33" s="54">
        <f t="shared" si="4"/>
        <v>13.037499999999998</v>
      </c>
      <c r="Y33" s="55" t="str">
        <f t="shared" si="5"/>
        <v>V</v>
      </c>
      <c r="Z33" s="47">
        <v>14.3</v>
      </c>
      <c r="AA33" s="42"/>
      <c r="AB33" s="47">
        <v>11</v>
      </c>
      <c r="AC33" s="42"/>
      <c r="AD33" s="47">
        <v>12.2</v>
      </c>
      <c r="AE33" s="42"/>
      <c r="AF33" s="47">
        <f t="shared" si="6"/>
        <v>12.656000000000001</v>
      </c>
      <c r="AG33" s="42" t="str">
        <f t="shared" si="7"/>
        <v>V</v>
      </c>
      <c r="AH33" s="60">
        <v>30</v>
      </c>
      <c r="AI33" s="59" t="s">
        <v>151</v>
      </c>
      <c r="AJ33" s="59" t="s">
        <v>152</v>
      </c>
      <c r="AK33" s="47">
        <v>14.5</v>
      </c>
      <c r="AL33" s="42"/>
      <c r="AM33" s="47">
        <v>14.85</v>
      </c>
      <c r="AN33" s="42"/>
      <c r="AO33" s="47">
        <f t="shared" si="8"/>
        <v>14.675000000000001</v>
      </c>
      <c r="AP33" s="42" t="str">
        <f t="shared" si="9"/>
        <v>V</v>
      </c>
      <c r="AQ33" s="52">
        <v>16</v>
      </c>
      <c r="AR33" s="51"/>
      <c r="AS33" s="52">
        <v>13.5</v>
      </c>
      <c r="AT33" s="51"/>
      <c r="AU33" s="52">
        <v>13.4</v>
      </c>
      <c r="AV33" s="51"/>
      <c r="AW33" s="52">
        <f t="shared" si="10"/>
        <v>13.994000000000002</v>
      </c>
      <c r="AX33" s="51" t="str">
        <f t="shared" si="11"/>
        <v>V</v>
      </c>
      <c r="AY33" s="47">
        <v>15.5</v>
      </c>
      <c r="AZ33" s="42"/>
      <c r="BA33" s="47">
        <v>15.5</v>
      </c>
      <c r="BB33" s="42" t="s">
        <v>44</v>
      </c>
      <c r="BC33" s="52">
        <v>17</v>
      </c>
      <c r="BD33" s="51"/>
      <c r="BE33" s="52">
        <v>17</v>
      </c>
      <c r="BF33" s="51"/>
      <c r="BG33" s="52">
        <f t="shared" si="12"/>
        <v>17</v>
      </c>
      <c r="BH33" s="51" t="s">
        <v>44</v>
      </c>
      <c r="BI33" s="47">
        <f t="shared" si="13"/>
        <v>14.44</v>
      </c>
    </row>
    <row r="34" spans="1:61" ht="11.1" customHeight="1" thickBot="1">
      <c r="A34" s="48">
        <v>31</v>
      </c>
      <c r="B34" s="49" t="s">
        <v>65</v>
      </c>
      <c r="C34" s="49" t="s">
        <v>66</v>
      </c>
      <c r="D34" s="52">
        <v>12.5</v>
      </c>
      <c r="E34" s="51"/>
      <c r="F34" s="52">
        <v>15.75</v>
      </c>
      <c r="G34" s="51"/>
      <c r="H34" s="52">
        <v>14</v>
      </c>
      <c r="I34" s="51"/>
      <c r="J34" s="52">
        <f t="shared" si="0"/>
        <v>14.2475</v>
      </c>
      <c r="K34" s="53" t="str">
        <f t="shared" si="1"/>
        <v>V</v>
      </c>
      <c r="L34" s="47">
        <v>16.5</v>
      </c>
      <c r="M34" s="42"/>
      <c r="N34" s="47">
        <v>10.25</v>
      </c>
      <c r="O34" s="42"/>
      <c r="P34" s="47">
        <v>13</v>
      </c>
      <c r="Q34" s="42"/>
      <c r="R34" s="47">
        <f t="shared" si="2"/>
        <v>13.3</v>
      </c>
      <c r="S34" s="42" t="str">
        <f t="shared" si="3"/>
        <v>V</v>
      </c>
      <c r="T34" s="54">
        <v>13.25</v>
      </c>
      <c r="U34" s="55"/>
      <c r="V34" s="54">
        <v>13.974999999999998</v>
      </c>
      <c r="W34" s="55"/>
      <c r="X34" s="54">
        <f t="shared" si="4"/>
        <v>13.612499999999999</v>
      </c>
      <c r="Y34" s="55" t="str">
        <f t="shared" si="5"/>
        <v>V</v>
      </c>
      <c r="Z34" s="47">
        <v>14.37</v>
      </c>
      <c r="AA34" s="42"/>
      <c r="AB34" s="47">
        <v>5.5</v>
      </c>
      <c r="AC34" s="42">
        <v>11</v>
      </c>
      <c r="AD34" s="47">
        <v>10.8</v>
      </c>
      <c r="AE34" s="42">
        <v>12</v>
      </c>
      <c r="AF34" s="47">
        <f t="shared" si="6"/>
        <v>12.628</v>
      </c>
      <c r="AG34" s="42" t="str">
        <f t="shared" si="7"/>
        <v>V</v>
      </c>
      <c r="AH34" s="58">
        <v>31</v>
      </c>
      <c r="AI34" s="59" t="s">
        <v>65</v>
      </c>
      <c r="AJ34" s="59" t="s">
        <v>66</v>
      </c>
      <c r="AK34" s="47">
        <v>13.8</v>
      </c>
      <c r="AL34" s="42"/>
      <c r="AM34" s="47">
        <v>13.45</v>
      </c>
      <c r="AN34" s="42"/>
      <c r="AO34" s="47">
        <f t="shared" si="8"/>
        <v>13.625</v>
      </c>
      <c r="AP34" s="42" t="str">
        <f t="shared" si="9"/>
        <v>V</v>
      </c>
      <c r="AQ34" s="52">
        <v>16.5</v>
      </c>
      <c r="AR34" s="51"/>
      <c r="AS34" s="52">
        <v>14.5</v>
      </c>
      <c r="AT34" s="51"/>
      <c r="AU34" s="52">
        <v>15.3</v>
      </c>
      <c r="AV34" s="51"/>
      <c r="AW34" s="52">
        <f t="shared" si="10"/>
        <v>15.388000000000002</v>
      </c>
      <c r="AX34" s="51" t="str">
        <f t="shared" si="11"/>
        <v>V</v>
      </c>
      <c r="AY34" s="47">
        <v>16.5</v>
      </c>
      <c r="AZ34" s="42"/>
      <c r="BA34" s="47">
        <v>16.5</v>
      </c>
      <c r="BB34" s="42" t="s">
        <v>44</v>
      </c>
      <c r="BC34" s="52">
        <v>17</v>
      </c>
      <c r="BD34" s="51"/>
      <c r="BE34" s="52">
        <v>16</v>
      </c>
      <c r="BF34" s="51"/>
      <c r="BG34" s="52">
        <f t="shared" si="12"/>
        <v>16.200000000000003</v>
      </c>
      <c r="BH34" s="51" t="s">
        <v>44</v>
      </c>
      <c r="BI34" s="47">
        <f t="shared" si="13"/>
        <v>14.437625000000001</v>
      </c>
    </row>
    <row r="35" spans="1:61" ht="11.1" customHeight="1" thickBot="1">
      <c r="A35" s="48">
        <v>32</v>
      </c>
      <c r="B35" s="50" t="s">
        <v>153</v>
      </c>
      <c r="C35" s="50" t="s">
        <v>154</v>
      </c>
      <c r="D35" s="52">
        <v>13.5</v>
      </c>
      <c r="E35" s="51"/>
      <c r="F35" s="52">
        <v>9.75</v>
      </c>
      <c r="G35" s="51"/>
      <c r="H35" s="52">
        <v>13.7</v>
      </c>
      <c r="I35" s="51"/>
      <c r="J35" s="52">
        <f t="shared" si="0"/>
        <v>12.352499999999999</v>
      </c>
      <c r="K35" s="53" t="str">
        <f t="shared" si="1"/>
        <v>V</v>
      </c>
      <c r="L35" s="47">
        <v>17</v>
      </c>
      <c r="M35" s="42"/>
      <c r="N35" s="47">
        <v>10</v>
      </c>
      <c r="O35" s="42"/>
      <c r="P35" s="47">
        <v>12</v>
      </c>
      <c r="Q35" s="42"/>
      <c r="R35" s="47">
        <f t="shared" si="2"/>
        <v>13.200000000000001</v>
      </c>
      <c r="S35" s="42" t="str">
        <f t="shared" si="3"/>
        <v>V</v>
      </c>
      <c r="T35" s="54">
        <v>15.074999999999999</v>
      </c>
      <c r="U35" s="55"/>
      <c r="V35" s="54">
        <v>12.274999999999999</v>
      </c>
      <c r="W35" s="55"/>
      <c r="X35" s="54">
        <f t="shared" si="4"/>
        <v>13.674999999999999</v>
      </c>
      <c r="Y35" s="55" t="str">
        <f t="shared" si="5"/>
        <v>V</v>
      </c>
      <c r="Z35" s="47">
        <v>12.43</v>
      </c>
      <c r="AA35" s="42"/>
      <c r="AB35" s="47">
        <v>6.5</v>
      </c>
      <c r="AC35" s="42">
        <v>8</v>
      </c>
      <c r="AD35" s="47">
        <v>10.1</v>
      </c>
      <c r="AE35" s="42">
        <v>12</v>
      </c>
      <c r="AF35" s="47">
        <f t="shared" si="6"/>
        <v>10.891999999999999</v>
      </c>
      <c r="AG35" s="42" t="str">
        <f t="shared" si="7"/>
        <v>VPC</v>
      </c>
      <c r="AH35" s="60">
        <v>32</v>
      </c>
      <c r="AI35" s="62" t="s">
        <v>153</v>
      </c>
      <c r="AJ35" s="62" t="s">
        <v>154</v>
      </c>
      <c r="AK35" s="47">
        <v>15.95</v>
      </c>
      <c r="AL35" s="42"/>
      <c r="AM35" s="47">
        <v>18.399999999999999</v>
      </c>
      <c r="AN35" s="42"/>
      <c r="AO35" s="47">
        <f t="shared" si="8"/>
        <v>17.174999999999997</v>
      </c>
      <c r="AP35" s="42" t="str">
        <f t="shared" si="9"/>
        <v>V</v>
      </c>
      <c r="AQ35" s="52">
        <v>16</v>
      </c>
      <c r="AR35" s="51"/>
      <c r="AS35" s="52">
        <v>14</v>
      </c>
      <c r="AT35" s="51"/>
      <c r="AU35" s="52">
        <v>14.05</v>
      </c>
      <c r="AV35" s="51"/>
      <c r="AW35" s="52">
        <f t="shared" si="10"/>
        <v>14.468</v>
      </c>
      <c r="AX35" s="51" t="str">
        <f t="shared" si="11"/>
        <v>V</v>
      </c>
      <c r="AY35" s="47">
        <v>17</v>
      </c>
      <c r="AZ35" s="42"/>
      <c r="BA35" s="47">
        <v>17</v>
      </c>
      <c r="BB35" s="42" t="s">
        <v>44</v>
      </c>
      <c r="BC35" s="52">
        <v>15.5</v>
      </c>
      <c r="BD35" s="51"/>
      <c r="BE35" s="52">
        <v>16.5</v>
      </c>
      <c r="BF35" s="51"/>
      <c r="BG35" s="52">
        <f t="shared" si="12"/>
        <v>16.3</v>
      </c>
      <c r="BH35" s="51" t="s">
        <v>44</v>
      </c>
      <c r="BI35" s="47">
        <f t="shared" si="13"/>
        <v>14.3828125</v>
      </c>
    </row>
    <row r="36" spans="1:61" ht="11.1" customHeight="1" thickBot="1">
      <c r="A36" s="48">
        <v>33</v>
      </c>
      <c r="B36" s="50" t="s">
        <v>59</v>
      </c>
      <c r="C36" s="50" t="s">
        <v>60</v>
      </c>
      <c r="D36" s="52">
        <v>16.25</v>
      </c>
      <c r="E36" s="51"/>
      <c r="F36" s="52">
        <v>13.75</v>
      </c>
      <c r="G36" s="51"/>
      <c r="H36" s="52">
        <v>9</v>
      </c>
      <c r="I36" s="51"/>
      <c r="J36" s="52">
        <f t="shared" si="0"/>
        <v>12.162500000000001</v>
      </c>
      <c r="K36" s="53" t="str">
        <f t="shared" ref="K36:K66" si="14">IF(AND(MIN(MAX(D36:E36),MAX(F36:G36),MAX(H36:I36))&gt;=6,J36&gt;=12),"V",IF(AND(J36&gt;=8,MIN(MAX(D36:E36),MAX(F36:G36),MAX(H36:I36))&gt;=6,BI36&gt;=12),"VPC",IF(J36&gt;=6,"NV","RF")))</f>
        <v>V</v>
      </c>
      <c r="L36" s="47">
        <v>14</v>
      </c>
      <c r="M36" s="42"/>
      <c r="N36" s="47">
        <v>9.5</v>
      </c>
      <c r="O36" s="42"/>
      <c r="P36" s="47">
        <v>17</v>
      </c>
      <c r="Q36" s="42"/>
      <c r="R36" s="47">
        <f t="shared" si="2"/>
        <v>12.8</v>
      </c>
      <c r="S36" s="42" t="str">
        <f t="shared" ref="S36:S66" si="15">IF(AND(MIN(MAX(L36:M36),MAX(N36:O36),MAX(P36:Q36))&gt;=6,R36&gt;=12),"V",IF(AND(R36&gt;=8,MIN(MAX(L36:M36),MAX(N36:O36),MAX(P36:Q36))&gt;=6,BI36&gt;=12),"VPC",IF(R36&gt;=6,"NV","RF")))</f>
        <v>V</v>
      </c>
      <c r="T36" s="54">
        <v>13.999999999999998</v>
      </c>
      <c r="U36" s="55"/>
      <c r="V36" s="54">
        <v>13.45</v>
      </c>
      <c r="W36" s="55"/>
      <c r="X36" s="54">
        <f t="shared" si="4"/>
        <v>13.724999999999998</v>
      </c>
      <c r="Y36" s="55" t="str">
        <f t="shared" ref="Y36:Y66" si="16">IF(AND(MIN(MAX(T36:U36),MAX(V36:W36))&gt;=6,X36&gt;=12),"V",IF(AND(X36&gt;=8,MIN(MAX(T36:U36),MAX(V36:W36))&gt;=6,BI36&gt;=12),"VPC",IF(X36&gt;=6,"NV","RF")))</f>
        <v>V</v>
      </c>
      <c r="Z36" s="47">
        <v>14.13</v>
      </c>
      <c r="AA36" s="42"/>
      <c r="AB36" s="47">
        <v>10.5</v>
      </c>
      <c r="AC36" s="42"/>
      <c r="AD36" s="47">
        <v>12.55</v>
      </c>
      <c r="AE36" s="42"/>
      <c r="AF36" s="47">
        <f t="shared" si="6"/>
        <v>12.526000000000002</v>
      </c>
      <c r="AG36" s="42" t="str">
        <f t="shared" ref="AG36:AG66" si="17">IF(AND(MIN(MAX(Z36:AA36),MAX(AB36:AC36),MAX(AD36:AE36))&gt;=6,AF36&gt;=12),"V",IF(AND(AF36&gt;=AP158,MIN(MAX(Z36:AA36),MAX(AB36:AC36),MAX(AD36:AE36))&gt;=6,BI36&gt;=12),"VPC",IF(AF36&gt;=6,"NV","RF")))</f>
        <v>V</v>
      </c>
      <c r="AH36" s="58">
        <v>33</v>
      </c>
      <c r="AI36" s="62" t="s">
        <v>59</v>
      </c>
      <c r="AJ36" s="62" t="s">
        <v>60</v>
      </c>
      <c r="AK36" s="47">
        <v>15.3</v>
      </c>
      <c r="AL36" s="42"/>
      <c r="AM36" s="47">
        <v>14.6</v>
      </c>
      <c r="AN36" s="42"/>
      <c r="AO36" s="47">
        <f t="shared" si="8"/>
        <v>14.95</v>
      </c>
      <c r="AP36" s="42" t="str">
        <f t="shared" ref="AP36:AP66" si="18">IF(AND(MIN(MAX(AK36:AL36),MAX(AM36:AN36))&gt;=6,AO36&gt;=12),"V",IF(AND(AO36&gt;=8,MIN(MAX(AK36:AL36),MAX(AM36:AN36))&gt;=6,BI36&gt;=12),"VPC",IF(AO36&gt;=6,"NV","RF")))</f>
        <v>V</v>
      </c>
      <c r="AQ36" s="52">
        <v>16.5</v>
      </c>
      <c r="AR36" s="51"/>
      <c r="AS36" s="52">
        <v>15.5</v>
      </c>
      <c r="AT36" s="51"/>
      <c r="AU36" s="52">
        <v>14.2</v>
      </c>
      <c r="AV36" s="51"/>
      <c r="AW36" s="52">
        <f t="shared" si="10"/>
        <v>14.992000000000001</v>
      </c>
      <c r="AX36" s="51" t="str">
        <f t="shared" ref="AX36:AX66" si="19">IF(AND(MIN(MAX(AQ36:AR36),MAX(AS36:AT36),MAX(AU36:AV36))&gt;=6,AW36&gt;=12),"V",IF(AND(AW36&gt;=BJ158,MIN(MAX(AQ36:AR36),MAX(AS36:AT36),MAX(AU36:AV36))&gt;=6,BI36&gt;=12),"VPC",IF(AW36&gt;=6,"NV","RF")))</f>
        <v>V</v>
      </c>
      <c r="AY36" s="47">
        <v>17</v>
      </c>
      <c r="AZ36" s="42"/>
      <c r="BA36" s="47">
        <v>17</v>
      </c>
      <c r="BB36" s="42" t="s">
        <v>44</v>
      </c>
      <c r="BC36" s="52">
        <v>16</v>
      </c>
      <c r="BD36" s="51"/>
      <c r="BE36" s="52">
        <v>17</v>
      </c>
      <c r="BF36" s="51"/>
      <c r="BG36" s="52">
        <f t="shared" si="12"/>
        <v>16.8</v>
      </c>
      <c r="BH36" s="51" t="s">
        <v>44</v>
      </c>
      <c r="BI36" s="47">
        <f t="shared" ref="BI36:BI66" si="20">AVERAGE(J36,R36,X36,AF36,AO36,AW36,BA36,BG36)</f>
        <v>14.3694375</v>
      </c>
    </row>
    <row r="37" spans="1:61" ht="11.1" customHeight="1" thickBot="1">
      <c r="A37" s="48">
        <v>34</v>
      </c>
      <c r="B37" s="49" t="s">
        <v>147</v>
      </c>
      <c r="C37" s="49" t="s">
        <v>148</v>
      </c>
      <c r="D37" s="52">
        <v>16.75</v>
      </c>
      <c r="E37" s="51"/>
      <c r="F37" s="52">
        <v>15</v>
      </c>
      <c r="G37" s="51"/>
      <c r="H37" s="52">
        <v>13.4</v>
      </c>
      <c r="I37" s="51"/>
      <c r="J37" s="52">
        <f t="shared" si="0"/>
        <v>14.664999999999999</v>
      </c>
      <c r="K37" s="53" t="str">
        <f t="shared" si="14"/>
        <v>V</v>
      </c>
      <c r="L37" s="47">
        <v>16.5</v>
      </c>
      <c r="M37" s="42"/>
      <c r="N37" s="47">
        <v>11</v>
      </c>
      <c r="O37" s="42"/>
      <c r="P37" s="47">
        <v>14</v>
      </c>
      <c r="Q37" s="42"/>
      <c r="R37" s="47">
        <f t="shared" si="2"/>
        <v>13.8</v>
      </c>
      <c r="S37" s="42" t="str">
        <f t="shared" si="15"/>
        <v>V</v>
      </c>
      <c r="T37" s="54">
        <v>12.924999999999999</v>
      </c>
      <c r="U37" s="55"/>
      <c r="V37" s="54">
        <v>11.7</v>
      </c>
      <c r="W37" s="55"/>
      <c r="X37" s="54">
        <f t="shared" si="4"/>
        <v>12.3125</v>
      </c>
      <c r="Y37" s="55" t="str">
        <f t="shared" si="16"/>
        <v>V</v>
      </c>
      <c r="Z37" s="47">
        <v>14.77</v>
      </c>
      <c r="AA37" s="42"/>
      <c r="AB37" s="47">
        <v>7</v>
      </c>
      <c r="AC37" s="42">
        <v>8.25</v>
      </c>
      <c r="AD37" s="47">
        <v>9.75</v>
      </c>
      <c r="AE37" s="42">
        <v>12</v>
      </c>
      <c r="AF37" s="47">
        <f t="shared" si="6"/>
        <v>11.908000000000001</v>
      </c>
      <c r="AG37" s="42" t="str">
        <f t="shared" si="17"/>
        <v>VPC</v>
      </c>
      <c r="AH37" s="60">
        <v>34</v>
      </c>
      <c r="AI37" s="59" t="s">
        <v>147</v>
      </c>
      <c r="AJ37" s="59" t="s">
        <v>148</v>
      </c>
      <c r="AK37" s="47">
        <v>14.15</v>
      </c>
      <c r="AL37" s="42"/>
      <c r="AM37" s="47">
        <v>14.324999999999999</v>
      </c>
      <c r="AN37" s="42"/>
      <c r="AO37" s="47">
        <f t="shared" si="8"/>
        <v>14.237500000000001</v>
      </c>
      <c r="AP37" s="42" t="str">
        <f t="shared" si="18"/>
        <v>V</v>
      </c>
      <c r="AQ37" s="52">
        <v>15.5</v>
      </c>
      <c r="AR37" s="51"/>
      <c r="AS37" s="52">
        <v>14</v>
      </c>
      <c r="AT37" s="51"/>
      <c r="AU37" s="52">
        <v>13.5</v>
      </c>
      <c r="AV37" s="51"/>
      <c r="AW37" s="52">
        <f t="shared" si="10"/>
        <v>14.05</v>
      </c>
      <c r="AX37" s="51" t="str">
        <f t="shared" si="19"/>
        <v>V</v>
      </c>
      <c r="AY37" s="47">
        <v>17</v>
      </c>
      <c r="AZ37" s="42"/>
      <c r="BA37" s="47">
        <v>17</v>
      </c>
      <c r="BB37" s="42" t="s">
        <v>44</v>
      </c>
      <c r="BC37" s="52">
        <v>15.5</v>
      </c>
      <c r="BD37" s="51"/>
      <c r="BE37" s="52">
        <v>17</v>
      </c>
      <c r="BF37" s="51"/>
      <c r="BG37" s="52">
        <f t="shared" si="12"/>
        <v>16.700000000000003</v>
      </c>
      <c r="BH37" s="51" t="s">
        <v>44</v>
      </c>
      <c r="BI37" s="47">
        <f t="shared" si="20"/>
        <v>14.334125</v>
      </c>
    </row>
    <row r="38" spans="1:61" ht="11.1" customHeight="1" thickBot="1">
      <c r="A38" s="48">
        <v>35</v>
      </c>
      <c r="B38" s="49" t="s">
        <v>67</v>
      </c>
      <c r="C38" s="49" t="s">
        <v>68</v>
      </c>
      <c r="D38" s="52">
        <v>11.5</v>
      </c>
      <c r="E38" s="51"/>
      <c r="F38" s="52">
        <v>16</v>
      </c>
      <c r="G38" s="51"/>
      <c r="H38" s="52">
        <v>14.8</v>
      </c>
      <c r="I38" s="51"/>
      <c r="J38" s="52">
        <f t="shared" si="0"/>
        <v>14.47</v>
      </c>
      <c r="K38" s="53" t="str">
        <f t="shared" si="14"/>
        <v>V</v>
      </c>
      <c r="L38" s="47">
        <v>17</v>
      </c>
      <c r="M38" s="42"/>
      <c r="N38" s="47">
        <v>11.5</v>
      </c>
      <c r="O38" s="42"/>
      <c r="P38" s="47">
        <v>16</v>
      </c>
      <c r="Q38" s="42"/>
      <c r="R38" s="47">
        <f t="shared" si="2"/>
        <v>14.600000000000001</v>
      </c>
      <c r="S38" s="42" t="str">
        <f t="shared" si="15"/>
        <v>V</v>
      </c>
      <c r="T38" s="54">
        <v>13.6</v>
      </c>
      <c r="U38" s="55"/>
      <c r="V38" s="54">
        <v>14.724999999999998</v>
      </c>
      <c r="W38" s="55"/>
      <c r="X38" s="54">
        <f t="shared" si="4"/>
        <v>14.162499999999998</v>
      </c>
      <c r="Y38" s="55" t="str">
        <f t="shared" si="16"/>
        <v>V</v>
      </c>
      <c r="Z38" s="47">
        <v>13.3</v>
      </c>
      <c r="AA38" s="42"/>
      <c r="AB38" s="47">
        <v>9</v>
      </c>
      <c r="AC38" s="42">
        <v>11</v>
      </c>
      <c r="AD38" s="47">
        <v>9.75</v>
      </c>
      <c r="AE38" s="42">
        <v>12</v>
      </c>
      <c r="AF38" s="47">
        <f t="shared" si="6"/>
        <v>12.2</v>
      </c>
      <c r="AG38" s="42" t="str">
        <f t="shared" si="17"/>
        <v>V</v>
      </c>
      <c r="AH38" s="58">
        <v>35</v>
      </c>
      <c r="AI38" s="59" t="s">
        <v>67</v>
      </c>
      <c r="AJ38" s="59" t="s">
        <v>68</v>
      </c>
      <c r="AK38" s="47">
        <v>14.8</v>
      </c>
      <c r="AL38" s="42"/>
      <c r="AM38" s="47">
        <v>16.725000000000001</v>
      </c>
      <c r="AN38" s="42"/>
      <c r="AO38" s="47">
        <f t="shared" si="8"/>
        <v>15.762500000000001</v>
      </c>
      <c r="AP38" s="42" t="str">
        <f t="shared" si="18"/>
        <v>V</v>
      </c>
      <c r="AQ38" s="52">
        <v>14.5</v>
      </c>
      <c r="AR38" s="51"/>
      <c r="AS38" s="52">
        <v>17</v>
      </c>
      <c r="AT38" s="51"/>
      <c r="AU38" s="52">
        <v>13.55</v>
      </c>
      <c r="AV38" s="51"/>
      <c r="AW38" s="52">
        <f t="shared" si="10"/>
        <v>14.518000000000001</v>
      </c>
      <c r="AX38" s="51" t="str">
        <f t="shared" si="19"/>
        <v>V</v>
      </c>
      <c r="AY38" s="47">
        <v>15</v>
      </c>
      <c r="AZ38" s="42"/>
      <c r="BA38" s="47">
        <v>15</v>
      </c>
      <c r="BB38" s="42" t="s">
        <v>44</v>
      </c>
      <c r="BC38" s="52">
        <v>15</v>
      </c>
      <c r="BD38" s="51"/>
      <c r="BE38" s="52">
        <v>13.5</v>
      </c>
      <c r="BF38" s="51"/>
      <c r="BG38" s="52">
        <f t="shared" si="12"/>
        <v>13.8</v>
      </c>
      <c r="BH38" s="51" t="s">
        <v>44</v>
      </c>
      <c r="BI38" s="47">
        <f t="shared" si="20"/>
        <v>14.314125000000001</v>
      </c>
    </row>
    <row r="39" spans="1:61" ht="11.1" customHeight="1" thickBot="1">
      <c r="A39" s="48">
        <v>36</v>
      </c>
      <c r="B39" s="49" t="s">
        <v>89</v>
      </c>
      <c r="C39" s="49" t="s">
        <v>90</v>
      </c>
      <c r="D39" s="52">
        <v>15.25</v>
      </c>
      <c r="E39" s="51"/>
      <c r="F39" s="52">
        <v>17</v>
      </c>
      <c r="G39" s="51"/>
      <c r="H39" s="52">
        <v>15.7</v>
      </c>
      <c r="I39" s="51"/>
      <c r="J39" s="52">
        <f t="shared" si="0"/>
        <v>16.03</v>
      </c>
      <c r="K39" s="53" t="str">
        <f t="shared" si="14"/>
        <v>V</v>
      </c>
      <c r="L39" s="47">
        <v>13</v>
      </c>
      <c r="M39" s="42"/>
      <c r="N39" s="47">
        <v>8</v>
      </c>
      <c r="O39" s="42">
        <v>11.5</v>
      </c>
      <c r="P39" s="47">
        <v>13</v>
      </c>
      <c r="Q39" s="42"/>
      <c r="R39" s="47">
        <f t="shared" si="2"/>
        <v>12.4</v>
      </c>
      <c r="S39" s="42" t="str">
        <f t="shared" si="15"/>
        <v>V</v>
      </c>
      <c r="T39" s="54">
        <v>11</v>
      </c>
      <c r="U39" s="55"/>
      <c r="V39" s="54">
        <v>11.75</v>
      </c>
      <c r="W39" s="55"/>
      <c r="X39" s="54">
        <f t="shared" si="4"/>
        <v>11.375</v>
      </c>
      <c r="Y39" s="55" t="str">
        <f t="shared" si="16"/>
        <v>VPC</v>
      </c>
      <c r="Z39" s="47">
        <v>15.4</v>
      </c>
      <c r="AA39" s="42"/>
      <c r="AB39" s="47">
        <v>5</v>
      </c>
      <c r="AC39" s="42">
        <v>7</v>
      </c>
      <c r="AD39" s="47">
        <v>13.05</v>
      </c>
      <c r="AE39" s="42"/>
      <c r="AF39" s="47">
        <f t="shared" si="6"/>
        <v>12.054</v>
      </c>
      <c r="AG39" s="42" t="str">
        <f t="shared" si="17"/>
        <v>V</v>
      </c>
      <c r="AH39" s="60">
        <v>36</v>
      </c>
      <c r="AI39" s="59" t="s">
        <v>89</v>
      </c>
      <c r="AJ39" s="59" t="s">
        <v>90</v>
      </c>
      <c r="AK39" s="47">
        <v>16.2</v>
      </c>
      <c r="AL39" s="42"/>
      <c r="AM39" s="47">
        <v>15.15</v>
      </c>
      <c r="AN39" s="42"/>
      <c r="AO39" s="47">
        <f t="shared" si="8"/>
        <v>15.675000000000001</v>
      </c>
      <c r="AP39" s="42" t="str">
        <f t="shared" si="18"/>
        <v>V</v>
      </c>
      <c r="AQ39" s="52">
        <v>15.5</v>
      </c>
      <c r="AR39" s="51"/>
      <c r="AS39" s="52">
        <v>13.5</v>
      </c>
      <c r="AT39" s="51"/>
      <c r="AU39" s="52">
        <v>12.05</v>
      </c>
      <c r="AV39" s="51"/>
      <c r="AW39" s="52">
        <f t="shared" si="10"/>
        <v>13.128000000000002</v>
      </c>
      <c r="AX39" s="51" t="str">
        <f t="shared" si="19"/>
        <v>V</v>
      </c>
      <c r="AY39" s="47">
        <v>17</v>
      </c>
      <c r="AZ39" s="42"/>
      <c r="BA39" s="47">
        <v>17</v>
      </c>
      <c r="BB39" s="42" t="s">
        <v>44</v>
      </c>
      <c r="BC39" s="52">
        <v>15</v>
      </c>
      <c r="BD39" s="51"/>
      <c r="BE39" s="52">
        <v>17</v>
      </c>
      <c r="BF39" s="51"/>
      <c r="BG39" s="52">
        <f t="shared" si="12"/>
        <v>16.600000000000001</v>
      </c>
      <c r="BH39" s="51" t="s">
        <v>44</v>
      </c>
      <c r="BI39" s="47">
        <f t="shared" si="20"/>
        <v>14.28275</v>
      </c>
    </row>
    <row r="40" spans="1:61" ht="11.1" customHeight="1" thickBot="1">
      <c r="A40" s="48">
        <v>37</v>
      </c>
      <c r="B40" s="49" t="s">
        <v>165</v>
      </c>
      <c r="C40" s="49" t="s">
        <v>166</v>
      </c>
      <c r="D40" s="52">
        <v>12.25</v>
      </c>
      <c r="E40" s="51"/>
      <c r="F40" s="52">
        <v>10.5</v>
      </c>
      <c r="G40" s="51"/>
      <c r="H40" s="52">
        <v>14.4</v>
      </c>
      <c r="I40" s="51"/>
      <c r="J40" s="52">
        <f t="shared" si="0"/>
        <v>12.64</v>
      </c>
      <c r="K40" s="53" t="str">
        <f t="shared" si="14"/>
        <v>V</v>
      </c>
      <c r="L40" s="47">
        <v>15.5</v>
      </c>
      <c r="M40" s="42"/>
      <c r="N40" s="47">
        <v>11</v>
      </c>
      <c r="O40" s="42"/>
      <c r="P40" s="47">
        <v>17</v>
      </c>
      <c r="Q40" s="42"/>
      <c r="R40" s="47">
        <f t="shared" si="2"/>
        <v>14.000000000000002</v>
      </c>
      <c r="S40" s="42" t="str">
        <f t="shared" si="15"/>
        <v>V</v>
      </c>
      <c r="T40" s="54">
        <v>12.95</v>
      </c>
      <c r="U40" s="55"/>
      <c r="V40" s="54">
        <v>13.475</v>
      </c>
      <c r="W40" s="55"/>
      <c r="X40" s="54">
        <f t="shared" si="4"/>
        <v>13.212499999999999</v>
      </c>
      <c r="Y40" s="55" t="str">
        <f t="shared" si="16"/>
        <v>V</v>
      </c>
      <c r="Z40" s="47">
        <v>13.37</v>
      </c>
      <c r="AA40" s="42"/>
      <c r="AB40" s="47">
        <v>4.5</v>
      </c>
      <c r="AC40" s="42">
        <v>11</v>
      </c>
      <c r="AD40" s="47">
        <v>12.2</v>
      </c>
      <c r="AE40" s="42"/>
      <c r="AF40" s="47">
        <f t="shared" si="6"/>
        <v>12.284000000000001</v>
      </c>
      <c r="AG40" s="42" t="str">
        <f t="shared" si="17"/>
        <v>V</v>
      </c>
      <c r="AH40" s="58">
        <v>37</v>
      </c>
      <c r="AI40" s="59" t="s">
        <v>165</v>
      </c>
      <c r="AJ40" s="59" t="s">
        <v>166</v>
      </c>
      <c r="AK40" s="47">
        <v>12.7</v>
      </c>
      <c r="AL40" s="42"/>
      <c r="AM40" s="47">
        <v>13.75</v>
      </c>
      <c r="AN40" s="42"/>
      <c r="AO40" s="47">
        <f t="shared" si="8"/>
        <v>13.225</v>
      </c>
      <c r="AP40" s="42" t="str">
        <f t="shared" si="18"/>
        <v>V</v>
      </c>
      <c r="AQ40" s="52">
        <v>15</v>
      </c>
      <c r="AR40" s="51"/>
      <c r="AS40" s="52">
        <v>15</v>
      </c>
      <c r="AT40" s="51"/>
      <c r="AU40" s="52">
        <v>14.6</v>
      </c>
      <c r="AV40" s="51"/>
      <c r="AW40" s="52">
        <f t="shared" si="10"/>
        <v>14.776</v>
      </c>
      <c r="AX40" s="51" t="str">
        <f t="shared" si="19"/>
        <v>V</v>
      </c>
      <c r="AY40" s="47">
        <v>17</v>
      </c>
      <c r="AZ40" s="42"/>
      <c r="BA40" s="47">
        <v>17</v>
      </c>
      <c r="BB40" s="42" t="s">
        <v>44</v>
      </c>
      <c r="BC40" s="52">
        <v>16</v>
      </c>
      <c r="BD40" s="51"/>
      <c r="BE40" s="52">
        <v>17</v>
      </c>
      <c r="BF40" s="51"/>
      <c r="BG40" s="52">
        <f t="shared" si="12"/>
        <v>16.8</v>
      </c>
      <c r="BH40" s="51" t="s">
        <v>44</v>
      </c>
      <c r="BI40" s="47">
        <f t="shared" si="20"/>
        <v>14.242187499999998</v>
      </c>
    </row>
    <row r="41" spans="1:61" ht="11.1" customHeight="1" thickBot="1">
      <c r="A41" s="48">
        <v>38</v>
      </c>
      <c r="B41" s="49" t="s">
        <v>149</v>
      </c>
      <c r="C41" s="49" t="s">
        <v>150</v>
      </c>
      <c r="D41" s="52">
        <v>15.5</v>
      </c>
      <c r="E41" s="51"/>
      <c r="F41" s="52">
        <v>11.75</v>
      </c>
      <c r="G41" s="51"/>
      <c r="H41" s="52">
        <v>15.8</v>
      </c>
      <c r="I41" s="51"/>
      <c r="J41" s="52">
        <f t="shared" si="0"/>
        <v>14.397500000000001</v>
      </c>
      <c r="K41" s="53" t="str">
        <f t="shared" si="14"/>
        <v>V</v>
      </c>
      <c r="L41" s="47">
        <v>17.5</v>
      </c>
      <c r="M41" s="42"/>
      <c r="N41" s="47">
        <v>9.5</v>
      </c>
      <c r="O41" s="42"/>
      <c r="P41" s="47">
        <v>12</v>
      </c>
      <c r="Q41" s="42"/>
      <c r="R41" s="47">
        <f t="shared" si="2"/>
        <v>13.200000000000001</v>
      </c>
      <c r="S41" s="42" t="str">
        <f t="shared" si="15"/>
        <v>V</v>
      </c>
      <c r="T41" s="54">
        <v>14.95</v>
      </c>
      <c r="U41" s="55"/>
      <c r="V41" s="54">
        <v>12.274999999999999</v>
      </c>
      <c r="W41" s="55"/>
      <c r="X41" s="54">
        <f t="shared" si="4"/>
        <v>13.612499999999999</v>
      </c>
      <c r="Y41" s="55" t="str">
        <f t="shared" si="16"/>
        <v>V</v>
      </c>
      <c r="Z41" s="47">
        <v>15.12</v>
      </c>
      <c r="AA41" s="42"/>
      <c r="AB41" s="47">
        <v>9</v>
      </c>
      <c r="AC41" s="42"/>
      <c r="AD41" s="47">
        <v>12.9</v>
      </c>
      <c r="AE41" s="42"/>
      <c r="AF41" s="47">
        <f t="shared" si="6"/>
        <v>12.540000000000001</v>
      </c>
      <c r="AG41" s="42" t="str">
        <f t="shared" si="17"/>
        <v>V</v>
      </c>
      <c r="AH41" s="60">
        <v>38</v>
      </c>
      <c r="AI41" s="59" t="s">
        <v>149</v>
      </c>
      <c r="AJ41" s="59" t="s">
        <v>150</v>
      </c>
      <c r="AK41" s="47">
        <v>13</v>
      </c>
      <c r="AL41" s="42"/>
      <c r="AM41" s="47">
        <v>14.4</v>
      </c>
      <c r="AN41" s="42"/>
      <c r="AO41" s="47">
        <f t="shared" si="8"/>
        <v>13.7</v>
      </c>
      <c r="AP41" s="42" t="str">
        <f t="shared" si="18"/>
        <v>V</v>
      </c>
      <c r="AQ41" s="52">
        <v>15</v>
      </c>
      <c r="AR41" s="51"/>
      <c r="AS41" s="52">
        <v>14.5</v>
      </c>
      <c r="AT41" s="51"/>
      <c r="AU41" s="52">
        <v>16.3</v>
      </c>
      <c r="AV41" s="51"/>
      <c r="AW41" s="52">
        <f t="shared" si="10"/>
        <v>15.618000000000002</v>
      </c>
      <c r="AX41" s="51" t="str">
        <f t="shared" si="19"/>
        <v>V</v>
      </c>
      <c r="AY41" s="47">
        <v>16.5</v>
      </c>
      <c r="AZ41" s="42"/>
      <c r="BA41" s="47">
        <v>16.5</v>
      </c>
      <c r="BB41" s="42" t="s">
        <v>44</v>
      </c>
      <c r="BC41" s="52">
        <v>15</v>
      </c>
      <c r="BD41" s="51"/>
      <c r="BE41" s="52">
        <v>14</v>
      </c>
      <c r="BF41" s="51"/>
      <c r="BG41" s="52">
        <f t="shared" si="12"/>
        <v>14.200000000000001</v>
      </c>
      <c r="BH41" s="51" t="s">
        <v>44</v>
      </c>
      <c r="BI41" s="47">
        <f t="shared" si="20"/>
        <v>14.221000000000002</v>
      </c>
    </row>
    <row r="42" spans="1:61" ht="11.1" customHeight="1" thickBot="1">
      <c r="A42" s="48">
        <v>39</v>
      </c>
      <c r="B42" s="49" t="s">
        <v>91</v>
      </c>
      <c r="C42" s="49" t="s">
        <v>92</v>
      </c>
      <c r="D42" s="52">
        <v>11.75</v>
      </c>
      <c r="E42" s="51"/>
      <c r="F42" s="52">
        <v>13.25</v>
      </c>
      <c r="G42" s="51"/>
      <c r="H42" s="52">
        <v>10.6</v>
      </c>
      <c r="I42" s="51">
        <v>12</v>
      </c>
      <c r="J42" s="52">
        <f t="shared" si="0"/>
        <v>12.357500000000002</v>
      </c>
      <c r="K42" s="53" t="str">
        <f t="shared" si="14"/>
        <v>V</v>
      </c>
      <c r="L42" s="47">
        <v>12</v>
      </c>
      <c r="M42" s="42"/>
      <c r="N42" s="47">
        <v>12.75</v>
      </c>
      <c r="O42" s="42"/>
      <c r="P42" s="47">
        <v>16</v>
      </c>
      <c r="Q42" s="42"/>
      <c r="R42" s="47">
        <f t="shared" si="2"/>
        <v>13.100000000000001</v>
      </c>
      <c r="S42" s="42" t="str">
        <f t="shared" si="15"/>
        <v>V</v>
      </c>
      <c r="T42" s="54">
        <v>13.7</v>
      </c>
      <c r="U42" s="55"/>
      <c r="V42" s="54">
        <v>12.899999999999999</v>
      </c>
      <c r="W42" s="55"/>
      <c r="X42" s="54">
        <f t="shared" si="4"/>
        <v>13.299999999999999</v>
      </c>
      <c r="Y42" s="55" t="str">
        <f t="shared" si="16"/>
        <v>V</v>
      </c>
      <c r="Z42" s="47">
        <v>14.8</v>
      </c>
      <c r="AA42" s="42"/>
      <c r="AB42" s="47">
        <v>9</v>
      </c>
      <c r="AC42" s="42">
        <v>9</v>
      </c>
      <c r="AD42" s="47">
        <v>8.85</v>
      </c>
      <c r="AE42" s="42"/>
      <c r="AF42" s="47">
        <f t="shared" si="6"/>
        <v>11.278</v>
      </c>
      <c r="AG42" s="42" t="str">
        <f t="shared" si="17"/>
        <v>VPC</v>
      </c>
      <c r="AH42" s="58">
        <v>39</v>
      </c>
      <c r="AI42" s="59" t="s">
        <v>91</v>
      </c>
      <c r="AJ42" s="59" t="s">
        <v>92</v>
      </c>
      <c r="AK42" s="47">
        <v>15.4</v>
      </c>
      <c r="AL42" s="42"/>
      <c r="AM42" s="47">
        <v>15.225</v>
      </c>
      <c r="AN42" s="42"/>
      <c r="AO42" s="47">
        <f t="shared" si="8"/>
        <v>15.3125</v>
      </c>
      <c r="AP42" s="42" t="str">
        <f t="shared" si="18"/>
        <v>V</v>
      </c>
      <c r="AQ42" s="52">
        <v>16.75</v>
      </c>
      <c r="AR42" s="51"/>
      <c r="AS42" s="52">
        <v>14</v>
      </c>
      <c r="AT42" s="51"/>
      <c r="AU42" s="52">
        <v>13.8</v>
      </c>
      <c r="AV42" s="51"/>
      <c r="AW42" s="52">
        <f t="shared" si="10"/>
        <v>14.493000000000002</v>
      </c>
      <c r="AX42" s="51" t="str">
        <f t="shared" si="19"/>
        <v>V</v>
      </c>
      <c r="AY42" s="47">
        <v>17</v>
      </c>
      <c r="AZ42" s="42"/>
      <c r="BA42" s="47">
        <v>17</v>
      </c>
      <c r="BB42" s="42" t="s">
        <v>44</v>
      </c>
      <c r="BC42" s="52">
        <v>16</v>
      </c>
      <c r="BD42" s="51"/>
      <c r="BE42" s="52">
        <v>17</v>
      </c>
      <c r="BF42" s="51"/>
      <c r="BG42" s="52">
        <f t="shared" si="12"/>
        <v>16.8</v>
      </c>
      <c r="BH42" s="51" t="s">
        <v>44</v>
      </c>
      <c r="BI42" s="47">
        <f t="shared" si="20"/>
        <v>14.205125000000001</v>
      </c>
    </row>
    <row r="43" spans="1:61" ht="11.1" customHeight="1" thickBot="1">
      <c r="A43" s="48">
        <v>40</v>
      </c>
      <c r="B43" s="49" t="s">
        <v>77</v>
      </c>
      <c r="C43" s="49" t="s">
        <v>78</v>
      </c>
      <c r="D43" s="52">
        <v>12.5</v>
      </c>
      <c r="E43" s="51"/>
      <c r="F43" s="52">
        <v>10.5</v>
      </c>
      <c r="G43" s="51">
        <v>12</v>
      </c>
      <c r="H43" s="52">
        <v>11.2</v>
      </c>
      <c r="I43" s="51">
        <v>12</v>
      </c>
      <c r="J43" s="52">
        <f t="shared" si="0"/>
        <v>12.11</v>
      </c>
      <c r="K43" s="53" t="str">
        <f t="shared" si="14"/>
        <v>V</v>
      </c>
      <c r="L43" s="47">
        <v>13.5</v>
      </c>
      <c r="M43" s="42"/>
      <c r="N43" s="47">
        <v>14.25</v>
      </c>
      <c r="O43" s="42"/>
      <c r="P43" s="47">
        <v>14</v>
      </c>
      <c r="Q43" s="42"/>
      <c r="R43" s="47">
        <f t="shared" si="2"/>
        <v>13.900000000000002</v>
      </c>
      <c r="S43" s="42" t="str">
        <f t="shared" si="15"/>
        <v>V</v>
      </c>
      <c r="T43" s="54">
        <v>12.25</v>
      </c>
      <c r="U43" s="55"/>
      <c r="V43" s="54">
        <v>13.799999999999997</v>
      </c>
      <c r="W43" s="55"/>
      <c r="X43" s="54">
        <f t="shared" si="4"/>
        <v>13.024999999999999</v>
      </c>
      <c r="Y43" s="55" t="str">
        <f t="shared" si="16"/>
        <v>V</v>
      </c>
      <c r="Z43" s="47">
        <v>14.68</v>
      </c>
      <c r="AA43" s="42"/>
      <c r="AB43" s="47">
        <v>9</v>
      </c>
      <c r="AC43" s="42"/>
      <c r="AD43" s="47">
        <v>10.25</v>
      </c>
      <c r="AE43" s="42">
        <v>12</v>
      </c>
      <c r="AF43" s="47">
        <f t="shared" si="6"/>
        <v>12.111999999999998</v>
      </c>
      <c r="AG43" s="42" t="str">
        <f t="shared" si="17"/>
        <v>V</v>
      </c>
      <c r="AH43" s="60">
        <v>40</v>
      </c>
      <c r="AI43" s="59" t="s">
        <v>77</v>
      </c>
      <c r="AJ43" s="59" t="s">
        <v>78</v>
      </c>
      <c r="AK43" s="47">
        <v>16.2</v>
      </c>
      <c r="AL43" s="42"/>
      <c r="AM43" s="47">
        <v>16.024999999999999</v>
      </c>
      <c r="AN43" s="42"/>
      <c r="AO43" s="47">
        <f t="shared" si="8"/>
        <v>16.112499999999997</v>
      </c>
      <c r="AP43" s="42" t="str">
        <f t="shared" si="18"/>
        <v>V</v>
      </c>
      <c r="AQ43" s="52">
        <v>17</v>
      </c>
      <c r="AR43" s="51"/>
      <c r="AS43" s="52">
        <v>14</v>
      </c>
      <c r="AT43" s="51"/>
      <c r="AU43" s="52">
        <v>15</v>
      </c>
      <c r="AV43" s="51"/>
      <c r="AW43" s="52">
        <f t="shared" si="10"/>
        <v>15.22</v>
      </c>
      <c r="AX43" s="51" t="str">
        <f t="shared" si="19"/>
        <v>V</v>
      </c>
      <c r="AY43" s="47">
        <v>16</v>
      </c>
      <c r="AZ43" s="42"/>
      <c r="BA43" s="47">
        <v>16</v>
      </c>
      <c r="BB43" s="42" t="s">
        <v>44</v>
      </c>
      <c r="BC43" s="52">
        <v>14</v>
      </c>
      <c r="BD43" s="51"/>
      <c r="BE43" s="52">
        <v>15</v>
      </c>
      <c r="BF43" s="51"/>
      <c r="BG43" s="52">
        <f t="shared" si="12"/>
        <v>14.8</v>
      </c>
      <c r="BH43" s="51" t="s">
        <v>44</v>
      </c>
      <c r="BI43" s="47">
        <f t="shared" si="20"/>
        <v>14.159937499999998</v>
      </c>
    </row>
    <row r="44" spans="1:61" ht="11.1" customHeight="1" thickBot="1">
      <c r="A44" s="48">
        <v>41</v>
      </c>
      <c r="B44" s="49" t="s">
        <v>63</v>
      </c>
      <c r="C44" s="49" t="s">
        <v>64</v>
      </c>
      <c r="D44" s="52">
        <v>15.25</v>
      </c>
      <c r="E44" s="51"/>
      <c r="F44" s="52">
        <v>13</v>
      </c>
      <c r="G44" s="51"/>
      <c r="H44" s="52">
        <v>14.8</v>
      </c>
      <c r="I44" s="51"/>
      <c r="J44" s="52">
        <f t="shared" si="0"/>
        <v>14.305</v>
      </c>
      <c r="K44" s="53" t="str">
        <f t="shared" si="14"/>
        <v>V</v>
      </c>
      <c r="L44" s="47">
        <v>11.5</v>
      </c>
      <c r="M44" s="42"/>
      <c r="N44" s="47">
        <v>12.5</v>
      </c>
      <c r="O44" s="42"/>
      <c r="P44" s="47">
        <v>16</v>
      </c>
      <c r="Q44" s="42"/>
      <c r="R44" s="47">
        <f t="shared" si="2"/>
        <v>12.8</v>
      </c>
      <c r="S44" s="42" t="str">
        <f t="shared" si="15"/>
        <v>V</v>
      </c>
      <c r="T44" s="54">
        <v>14.974999999999998</v>
      </c>
      <c r="U44" s="55"/>
      <c r="V44" s="54">
        <v>13.849999999999998</v>
      </c>
      <c r="W44" s="55"/>
      <c r="X44" s="54">
        <f t="shared" si="4"/>
        <v>14.412499999999998</v>
      </c>
      <c r="Y44" s="55" t="str">
        <f t="shared" si="16"/>
        <v>V</v>
      </c>
      <c r="Z44" s="47">
        <v>13.77</v>
      </c>
      <c r="AA44" s="42"/>
      <c r="AB44" s="47">
        <v>6</v>
      </c>
      <c r="AC44" s="42">
        <v>8.25</v>
      </c>
      <c r="AD44" s="47">
        <v>15</v>
      </c>
      <c r="AE44" s="42"/>
      <c r="AF44" s="47">
        <f t="shared" si="6"/>
        <v>12.347999999999999</v>
      </c>
      <c r="AG44" s="42" t="str">
        <f t="shared" si="17"/>
        <v>V</v>
      </c>
      <c r="AH44" s="58">
        <v>41</v>
      </c>
      <c r="AI44" s="59" t="s">
        <v>63</v>
      </c>
      <c r="AJ44" s="59" t="s">
        <v>64</v>
      </c>
      <c r="AK44" s="47">
        <v>14.75</v>
      </c>
      <c r="AL44" s="42"/>
      <c r="AM44" s="47">
        <v>14.225</v>
      </c>
      <c r="AN44" s="42"/>
      <c r="AO44" s="47">
        <f t="shared" si="8"/>
        <v>14.487500000000001</v>
      </c>
      <c r="AP44" s="42" t="str">
        <f t="shared" si="18"/>
        <v>V</v>
      </c>
      <c r="AQ44" s="52">
        <v>15.75</v>
      </c>
      <c r="AR44" s="51"/>
      <c r="AS44" s="52">
        <v>14.5</v>
      </c>
      <c r="AT44" s="51"/>
      <c r="AU44" s="52">
        <v>14.65</v>
      </c>
      <c r="AV44" s="51"/>
      <c r="AW44" s="52">
        <f t="shared" si="10"/>
        <v>14.859</v>
      </c>
      <c r="AX44" s="51" t="str">
        <f t="shared" si="19"/>
        <v>V</v>
      </c>
      <c r="AY44" s="47">
        <v>15</v>
      </c>
      <c r="AZ44" s="42"/>
      <c r="BA44" s="47">
        <v>15</v>
      </c>
      <c r="BB44" s="42" t="s">
        <v>44</v>
      </c>
      <c r="BC44" s="52">
        <v>15</v>
      </c>
      <c r="BD44" s="51"/>
      <c r="BE44" s="52">
        <v>15</v>
      </c>
      <c r="BF44" s="51"/>
      <c r="BG44" s="52">
        <f t="shared" si="12"/>
        <v>15</v>
      </c>
      <c r="BH44" s="51" t="s">
        <v>44</v>
      </c>
      <c r="BI44" s="47">
        <f t="shared" si="20"/>
        <v>14.151499999999999</v>
      </c>
    </row>
    <row r="45" spans="1:61" ht="11.1" customHeight="1" thickBot="1">
      <c r="A45" s="48">
        <v>42</v>
      </c>
      <c r="B45" s="49" t="s">
        <v>145</v>
      </c>
      <c r="C45" s="49" t="s">
        <v>146</v>
      </c>
      <c r="D45" s="52">
        <v>14.25</v>
      </c>
      <c r="E45" s="51"/>
      <c r="F45" s="52">
        <v>11.75</v>
      </c>
      <c r="G45" s="51"/>
      <c r="H45" s="52">
        <v>10.9</v>
      </c>
      <c r="I45" s="51">
        <v>12</v>
      </c>
      <c r="J45" s="52">
        <f t="shared" si="0"/>
        <v>12.412500000000001</v>
      </c>
      <c r="K45" s="53" t="str">
        <f t="shared" si="14"/>
        <v>V</v>
      </c>
      <c r="L45" s="47">
        <v>13.5</v>
      </c>
      <c r="M45" s="42"/>
      <c r="N45" s="47">
        <v>9</v>
      </c>
      <c r="O45" s="42">
        <v>12</v>
      </c>
      <c r="P45" s="47">
        <v>14</v>
      </c>
      <c r="Q45" s="42"/>
      <c r="R45" s="47">
        <f t="shared" si="2"/>
        <v>13.000000000000002</v>
      </c>
      <c r="S45" s="42" t="str">
        <f t="shared" si="15"/>
        <v>V</v>
      </c>
      <c r="T45" s="54">
        <v>13.649999999999999</v>
      </c>
      <c r="U45" s="55"/>
      <c r="V45" s="54">
        <v>12.1</v>
      </c>
      <c r="W45" s="55"/>
      <c r="X45" s="54">
        <f t="shared" si="4"/>
        <v>12.875</v>
      </c>
      <c r="Y45" s="55" t="str">
        <f t="shared" si="16"/>
        <v>V</v>
      </c>
      <c r="Z45" s="47">
        <v>13.77</v>
      </c>
      <c r="AA45" s="42"/>
      <c r="AB45" s="47">
        <v>5.5</v>
      </c>
      <c r="AC45" s="42">
        <v>9</v>
      </c>
      <c r="AD45" s="47">
        <v>10.1</v>
      </c>
      <c r="AE45" s="42">
        <v>11</v>
      </c>
      <c r="AF45" s="47">
        <f t="shared" si="6"/>
        <v>11.468</v>
      </c>
      <c r="AG45" s="42" t="str">
        <f t="shared" si="17"/>
        <v>VPC</v>
      </c>
      <c r="AH45" s="60">
        <v>42</v>
      </c>
      <c r="AI45" s="59" t="s">
        <v>145</v>
      </c>
      <c r="AJ45" s="59" t="s">
        <v>146</v>
      </c>
      <c r="AK45" s="47">
        <v>15.05</v>
      </c>
      <c r="AL45" s="42"/>
      <c r="AM45" s="47">
        <v>15.4</v>
      </c>
      <c r="AN45" s="42"/>
      <c r="AO45" s="47">
        <f t="shared" si="8"/>
        <v>15.225000000000001</v>
      </c>
      <c r="AP45" s="42" t="str">
        <f t="shared" si="18"/>
        <v>V</v>
      </c>
      <c r="AQ45" s="52">
        <v>14</v>
      </c>
      <c r="AR45" s="51"/>
      <c r="AS45" s="52">
        <v>14</v>
      </c>
      <c r="AT45" s="51"/>
      <c r="AU45" s="52">
        <v>14.45</v>
      </c>
      <c r="AV45" s="51"/>
      <c r="AW45" s="52">
        <f t="shared" si="10"/>
        <v>14.252000000000001</v>
      </c>
      <c r="AX45" s="51" t="str">
        <f t="shared" si="19"/>
        <v>V</v>
      </c>
      <c r="AY45" s="47">
        <v>17</v>
      </c>
      <c r="AZ45" s="42"/>
      <c r="BA45" s="47">
        <v>17</v>
      </c>
      <c r="BB45" s="42" t="s">
        <v>44</v>
      </c>
      <c r="BC45" s="52">
        <v>16</v>
      </c>
      <c r="BD45" s="51"/>
      <c r="BE45" s="52">
        <v>17</v>
      </c>
      <c r="BF45" s="51"/>
      <c r="BG45" s="52">
        <f t="shared" si="12"/>
        <v>16.8</v>
      </c>
      <c r="BH45" s="51" t="s">
        <v>44</v>
      </c>
      <c r="BI45" s="47">
        <f t="shared" si="20"/>
        <v>14.1290625</v>
      </c>
    </row>
    <row r="46" spans="1:61" ht="11.1" customHeight="1" thickBot="1">
      <c r="A46" s="48">
        <v>43</v>
      </c>
      <c r="B46" s="50" t="s">
        <v>103</v>
      </c>
      <c r="C46" s="50" t="s">
        <v>104</v>
      </c>
      <c r="D46" s="52">
        <v>10.75</v>
      </c>
      <c r="E46" s="51"/>
      <c r="F46" s="52">
        <v>12</v>
      </c>
      <c r="G46" s="51"/>
      <c r="H46" s="52">
        <v>12.7</v>
      </c>
      <c r="I46" s="51"/>
      <c r="J46" s="52">
        <f t="shared" si="0"/>
        <v>12.04</v>
      </c>
      <c r="K46" s="53" t="str">
        <f t="shared" si="14"/>
        <v>V</v>
      </c>
      <c r="L46" s="47">
        <v>16.5</v>
      </c>
      <c r="M46" s="42"/>
      <c r="N46" s="47">
        <v>10</v>
      </c>
      <c r="O46" s="42"/>
      <c r="P46" s="47">
        <v>13</v>
      </c>
      <c r="Q46" s="42"/>
      <c r="R46" s="47">
        <f t="shared" si="2"/>
        <v>13.200000000000001</v>
      </c>
      <c r="S46" s="42" t="str">
        <f t="shared" si="15"/>
        <v>V</v>
      </c>
      <c r="T46" s="54">
        <v>14.475</v>
      </c>
      <c r="U46" s="55"/>
      <c r="V46" s="54">
        <v>12.45</v>
      </c>
      <c r="W46" s="55"/>
      <c r="X46" s="54">
        <f t="shared" si="4"/>
        <v>13.462499999999999</v>
      </c>
      <c r="Y46" s="55" t="str">
        <f t="shared" si="16"/>
        <v>V</v>
      </c>
      <c r="Z46" s="47">
        <v>14.1</v>
      </c>
      <c r="AA46" s="42"/>
      <c r="AB46" s="47">
        <v>12.5</v>
      </c>
      <c r="AC46" s="42"/>
      <c r="AD46" s="47">
        <v>6.75</v>
      </c>
      <c r="AE46" s="42">
        <v>12</v>
      </c>
      <c r="AF46" s="47">
        <f t="shared" si="6"/>
        <v>13</v>
      </c>
      <c r="AG46" s="42" t="str">
        <f t="shared" si="17"/>
        <v>V</v>
      </c>
      <c r="AH46" s="58">
        <v>43</v>
      </c>
      <c r="AI46" s="62" t="s">
        <v>103</v>
      </c>
      <c r="AJ46" s="62" t="s">
        <v>104</v>
      </c>
      <c r="AK46" s="47">
        <v>10.9</v>
      </c>
      <c r="AL46" s="42"/>
      <c r="AM46" s="47">
        <v>14.4</v>
      </c>
      <c r="AN46" s="42"/>
      <c r="AO46" s="47">
        <f t="shared" si="8"/>
        <v>12.65</v>
      </c>
      <c r="AP46" s="42" t="str">
        <f t="shared" si="18"/>
        <v>V</v>
      </c>
      <c r="AQ46" s="52">
        <v>15.25</v>
      </c>
      <c r="AR46" s="51"/>
      <c r="AS46" s="52">
        <v>16.5</v>
      </c>
      <c r="AT46" s="51"/>
      <c r="AU46" s="52">
        <v>15.05</v>
      </c>
      <c r="AV46" s="51"/>
      <c r="AW46" s="52">
        <f t="shared" si="10"/>
        <v>15.413</v>
      </c>
      <c r="AX46" s="51" t="str">
        <f t="shared" si="19"/>
        <v>V</v>
      </c>
      <c r="AY46" s="47">
        <v>17</v>
      </c>
      <c r="AZ46" s="42"/>
      <c r="BA46" s="47">
        <v>17</v>
      </c>
      <c r="BB46" s="42" t="s">
        <v>44</v>
      </c>
      <c r="BC46" s="52">
        <v>15</v>
      </c>
      <c r="BD46" s="51"/>
      <c r="BE46" s="52">
        <v>16.5</v>
      </c>
      <c r="BF46" s="51"/>
      <c r="BG46" s="52">
        <f t="shared" si="12"/>
        <v>16.200000000000003</v>
      </c>
      <c r="BH46" s="51" t="s">
        <v>44</v>
      </c>
      <c r="BI46" s="47">
        <f t="shared" si="20"/>
        <v>14.120687500000001</v>
      </c>
    </row>
    <row r="47" spans="1:61" ht="11.1" customHeight="1" thickBot="1">
      <c r="A47" s="48">
        <v>44</v>
      </c>
      <c r="B47" s="49" t="s">
        <v>101</v>
      </c>
      <c r="C47" s="49" t="s">
        <v>102</v>
      </c>
      <c r="D47" s="52">
        <v>13.25</v>
      </c>
      <c r="E47" s="51"/>
      <c r="F47" s="52">
        <v>11</v>
      </c>
      <c r="G47" s="51">
        <v>12</v>
      </c>
      <c r="H47" s="52">
        <v>8.1</v>
      </c>
      <c r="I47" s="51">
        <v>12</v>
      </c>
      <c r="J47" s="52">
        <f t="shared" si="0"/>
        <v>12.275</v>
      </c>
      <c r="K47" s="53" t="str">
        <f t="shared" si="14"/>
        <v>V</v>
      </c>
      <c r="L47" s="47">
        <v>15.5</v>
      </c>
      <c r="M47" s="42"/>
      <c r="N47" s="47">
        <v>13</v>
      </c>
      <c r="O47" s="42"/>
      <c r="P47" s="47">
        <v>14</v>
      </c>
      <c r="Q47" s="42"/>
      <c r="R47" s="47">
        <f t="shared" si="2"/>
        <v>14.200000000000001</v>
      </c>
      <c r="S47" s="42" t="str">
        <f t="shared" si="15"/>
        <v>V</v>
      </c>
      <c r="T47" s="54">
        <v>14.099999999999998</v>
      </c>
      <c r="U47" s="55"/>
      <c r="V47" s="54">
        <v>13.099999999999998</v>
      </c>
      <c r="W47" s="55"/>
      <c r="X47" s="54">
        <f t="shared" si="4"/>
        <v>13.599999999999998</v>
      </c>
      <c r="Y47" s="55" t="str">
        <f t="shared" si="16"/>
        <v>V</v>
      </c>
      <c r="Z47" s="47">
        <v>14.7</v>
      </c>
      <c r="AA47" s="42"/>
      <c r="AB47" s="47">
        <v>5.5</v>
      </c>
      <c r="AC47" s="42">
        <v>7</v>
      </c>
      <c r="AD47" s="47">
        <v>10.95</v>
      </c>
      <c r="AE47" s="42">
        <v>10</v>
      </c>
      <c r="AF47" s="47">
        <f t="shared" si="6"/>
        <v>11.186000000000002</v>
      </c>
      <c r="AG47" s="42" t="str">
        <f t="shared" si="17"/>
        <v>VPC</v>
      </c>
      <c r="AH47" s="60">
        <v>44</v>
      </c>
      <c r="AI47" s="59" t="s">
        <v>101</v>
      </c>
      <c r="AJ47" s="59" t="s">
        <v>102</v>
      </c>
      <c r="AK47" s="47">
        <v>14.1</v>
      </c>
      <c r="AL47" s="42"/>
      <c r="AM47" s="47">
        <v>15.5</v>
      </c>
      <c r="AN47" s="42"/>
      <c r="AO47" s="47">
        <f t="shared" si="8"/>
        <v>14.8</v>
      </c>
      <c r="AP47" s="42" t="str">
        <f t="shared" si="18"/>
        <v>V</v>
      </c>
      <c r="AQ47" s="52">
        <v>14.5</v>
      </c>
      <c r="AR47" s="51"/>
      <c r="AS47" s="52">
        <v>15.5</v>
      </c>
      <c r="AT47" s="51"/>
      <c r="AU47" s="52">
        <v>14.7</v>
      </c>
      <c r="AV47" s="51"/>
      <c r="AW47" s="52">
        <f t="shared" si="10"/>
        <v>14.832000000000001</v>
      </c>
      <c r="AX47" s="51" t="str">
        <f t="shared" si="19"/>
        <v>V</v>
      </c>
      <c r="AY47" s="47">
        <v>16.5</v>
      </c>
      <c r="AZ47" s="42"/>
      <c r="BA47" s="47">
        <v>16.5</v>
      </c>
      <c r="BB47" s="42" t="s">
        <v>44</v>
      </c>
      <c r="BC47" s="52">
        <v>13.5</v>
      </c>
      <c r="BD47" s="51"/>
      <c r="BE47" s="52">
        <v>16</v>
      </c>
      <c r="BF47" s="51"/>
      <c r="BG47" s="52">
        <f t="shared" si="12"/>
        <v>15.5</v>
      </c>
      <c r="BH47" s="51" t="s">
        <v>44</v>
      </c>
      <c r="BI47" s="47">
        <f t="shared" si="20"/>
        <v>14.111625</v>
      </c>
    </row>
    <row r="48" spans="1:61" ht="11.1" customHeight="1" thickBot="1">
      <c r="A48" s="48">
        <v>45</v>
      </c>
      <c r="B48" s="49" t="s">
        <v>47</v>
      </c>
      <c r="C48" s="49" t="s">
        <v>48</v>
      </c>
      <c r="D48" s="52">
        <v>6.25</v>
      </c>
      <c r="E48" s="51">
        <v>2</v>
      </c>
      <c r="F48" s="52">
        <v>8.75</v>
      </c>
      <c r="G48" s="51">
        <v>12</v>
      </c>
      <c r="H48" s="52">
        <v>16.8</v>
      </c>
      <c r="I48" s="51"/>
      <c r="J48" s="52">
        <f t="shared" si="0"/>
        <v>12.895</v>
      </c>
      <c r="K48" s="53" t="str">
        <f t="shared" si="14"/>
        <v>V</v>
      </c>
      <c r="L48" s="47">
        <v>12</v>
      </c>
      <c r="M48" s="42"/>
      <c r="N48" s="47">
        <v>11.5</v>
      </c>
      <c r="O48" s="42"/>
      <c r="P48" s="47">
        <v>14</v>
      </c>
      <c r="Q48" s="42"/>
      <c r="R48" s="47">
        <f t="shared" si="2"/>
        <v>12.200000000000003</v>
      </c>
      <c r="S48" s="42" t="str">
        <f t="shared" si="15"/>
        <v>V</v>
      </c>
      <c r="T48" s="54">
        <v>13.124999999999998</v>
      </c>
      <c r="U48" s="55"/>
      <c r="V48" s="54">
        <v>14.674999999999997</v>
      </c>
      <c r="W48" s="56"/>
      <c r="X48" s="54">
        <f t="shared" si="4"/>
        <v>13.899999999999999</v>
      </c>
      <c r="Y48" s="55" t="str">
        <f t="shared" si="16"/>
        <v>V</v>
      </c>
      <c r="Z48" s="47">
        <v>14.22</v>
      </c>
      <c r="AA48" s="42"/>
      <c r="AB48" s="47">
        <v>3.5</v>
      </c>
      <c r="AC48" s="42">
        <v>8</v>
      </c>
      <c r="AD48" s="47">
        <v>12.2</v>
      </c>
      <c r="AE48" s="42"/>
      <c r="AF48" s="47">
        <f t="shared" si="6"/>
        <v>11.664000000000001</v>
      </c>
      <c r="AG48" s="42" t="str">
        <f t="shared" si="17"/>
        <v>VPC</v>
      </c>
      <c r="AH48" s="58">
        <v>45</v>
      </c>
      <c r="AI48" s="59" t="s">
        <v>47</v>
      </c>
      <c r="AJ48" s="59" t="s">
        <v>48</v>
      </c>
      <c r="AK48" s="47">
        <v>15.25</v>
      </c>
      <c r="AL48" s="42"/>
      <c r="AM48" s="47">
        <v>12.975</v>
      </c>
      <c r="AN48" s="42"/>
      <c r="AO48" s="47">
        <f t="shared" si="8"/>
        <v>14.112500000000001</v>
      </c>
      <c r="AP48" s="42" t="str">
        <f t="shared" si="18"/>
        <v>V</v>
      </c>
      <c r="AQ48" s="52">
        <v>17</v>
      </c>
      <c r="AR48" s="51"/>
      <c r="AS48" s="52">
        <v>12.5</v>
      </c>
      <c r="AT48" s="51"/>
      <c r="AU48" s="52">
        <v>13.6</v>
      </c>
      <c r="AV48" s="51"/>
      <c r="AW48" s="52">
        <f t="shared" si="10"/>
        <v>14.106000000000002</v>
      </c>
      <c r="AX48" s="51" t="str">
        <f t="shared" si="19"/>
        <v>V</v>
      </c>
      <c r="AY48" s="47">
        <v>17</v>
      </c>
      <c r="AZ48" s="42"/>
      <c r="BA48" s="47">
        <v>17</v>
      </c>
      <c r="BB48" s="42" t="s">
        <v>44</v>
      </c>
      <c r="BC48" s="52">
        <v>15.5</v>
      </c>
      <c r="BD48" s="51"/>
      <c r="BE48" s="52">
        <v>17</v>
      </c>
      <c r="BF48" s="51"/>
      <c r="BG48" s="52">
        <f t="shared" si="12"/>
        <v>16.700000000000003</v>
      </c>
      <c r="BH48" s="51" t="s">
        <v>44</v>
      </c>
      <c r="BI48" s="47">
        <f t="shared" si="20"/>
        <v>14.0721875</v>
      </c>
    </row>
    <row r="49" spans="1:61" ht="11.1" customHeight="1" thickBot="1">
      <c r="A49" s="48">
        <v>46</v>
      </c>
      <c r="B49" s="49" t="s">
        <v>125</v>
      </c>
      <c r="C49" s="49" t="s">
        <v>126</v>
      </c>
      <c r="D49" s="52">
        <v>9</v>
      </c>
      <c r="E49" s="51">
        <v>12</v>
      </c>
      <c r="F49" s="52">
        <v>10</v>
      </c>
      <c r="G49" s="51">
        <v>12</v>
      </c>
      <c r="H49" s="52">
        <v>13.4</v>
      </c>
      <c r="I49" s="51"/>
      <c r="J49" s="52">
        <f t="shared" si="0"/>
        <v>12.629999999999999</v>
      </c>
      <c r="K49" s="53" t="str">
        <f t="shared" si="14"/>
        <v>V</v>
      </c>
      <c r="L49" s="47">
        <v>17.5</v>
      </c>
      <c r="M49" s="42"/>
      <c r="N49" s="47">
        <v>7.5</v>
      </c>
      <c r="O49" s="42"/>
      <c r="P49" s="47">
        <v>16</v>
      </c>
      <c r="Q49" s="42"/>
      <c r="R49" s="47">
        <f t="shared" si="2"/>
        <v>13.2</v>
      </c>
      <c r="S49" s="42" t="str">
        <f t="shared" si="15"/>
        <v>V</v>
      </c>
      <c r="T49" s="54">
        <v>13.024999999999999</v>
      </c>
      <c r="U49" s="55"/>
      <c r="V49" s="54">
        <v>8.7249999999999996</v>
      </c>
      <c r="W49" s="55">
        <v>10</v>
      </c>
      <c r="X49" s="54">
        <f t="shared" si="4"/>
        <v>11.512499999999999</v>
      </c>
      <c r="Y49" s="55" t="str">
        <f t="shared" si="16"/>
        <v>VPC</v>
      </c>
      <c r="Z49" s="47">
        <v>12.67</v>
      </c>
      <c r="AA49" s="42"/>
      <c r="AB49" s="47">
        <v>10</v>
      </c>
      <c r="AC49" s="42"/>
      <c r="AD49" s="47">
        <v>14.3</v>
      </c>
      <c r="AE49" s="42"/>
      <c r="AF49" s="47">
        <f t="shared" si="6"/>
        <v>12.272000000000002</v>
      </c>
      <c r="AG49" s="42" t="str">
        <f t="shared" si="17"/>
        <v>V</v>
      </c>
      <c r="AH49" s="60">
        <v>46</v>
      </c>
      <c r="AI49" s="59" t="s">
        <v>125</v>
      </c>
      <c r="AJ49" s="59" t="s">
        <v>126</v>
      </c>
      <c r="AK49" s="47">
        <v>13.6</v>
      </c>
      <c r="AL49" s="42"/>
      <c r="AM49" s="47">
        <v>17.975000000000001</v>
      </c>
      <c r="AN49" s="42"/>
      <c r="AO49" s="47">
        <f t="shared" si="8"/>
        <v>15.787500000000001</v>
      </c>
      <c r="AP49" s="42" t="str">
        <f t="shared" si="18"/>
        <v>V</v>
      </c>
      <c r="AQ49" s="52">
        <v>15.5</v>
      </c>
      <c r="AR49" s="51"/>
      <c r="AS49" s="52">
        <v>13.5</v>
      </c>
      <c r="AT49" s="51"/>
      <c r="AU49" s="52">
        <v>13.05</v>
      </c>
      <c r="AV49" s="51"/>
      <c r="AW49" s="52">
        <f t="shared" si="10"/>
        <v>13.688000000000002</v>
      </c>
      <c r="AX49" s="51" t="str">
        <f t="shared" si="19"/>
        <v>V</v>
      </c>
      <c r="AY49" s="47">
        <v>16</v>
      </c>
      <c r="AZ49" s="42"/>
      <c r="BA49" s="47">
        <v>16</v>
      </c>
      <c r="BB49" s="42" t="s">
        <v>44</v>
      </c>
      <c r="BC49" s="52">
        <v>16</v>
      </c>
      <c r="BD49" s="51"/>
      <c r="BE49" s="52">
        <v>17</v>
      </c>
      <c r="BF49" s="51"/>
      <c r="BG49" s="52">
        <f t="shared" si="12"/>
        <v>16.8</v>
      </c>
      <c r="BH49" s="51" t="s">
        <v>44</v>
      </c>
      <c r="BI49" s="47">
        <f t="shared" si="20"/>
        <v>13.986250000000002</v>
      </c>
    </row>
    <row r="50" spans="1:61" ht="11.1" customHeight="1" thickBot="1">
      <c r="A50" s="48">
        <v>47</v>
      </c>
      <c r="B50" s="49" t="s">
        <v>45</v>
      </c>
      <c r="C50" s="49" t="s">
        <v>46</v>
      </c>
      <c r="D50" s="52">
        <v>12.25</v>
      </c>
      <c r="E50" s="51"/>
      <c r="F50" s="52">
        <v>11.25</v>
      </c>
      <c r="G50" s="51"/>
      <c r="H50" s="52">
        <v>14.7</v>
      </c>
      <c r="I50" s="51"/>
      <c r="J50" s="52">
        <f t="shared" si="0"/>
        <v>13.022500000000001</v>
      </c>
      <c r="K50" s="53" t="str">
        <f t="shared" si="14"/>
        <v>V</v>
      </c>
      <c r="L50" s="47">
        <v>11.5</v>
      </c>
      <c r="M50" s="42">
        <v>12</v>
      </c>
      <c r="N50" s="47">
        <v>7</v>
      </c>
      <c r="O50" s="42">
        <v>12</v>
      </c>
      <c r="P50" s="47">
        <v>16</v>
      </c>
      <c r="Q50" s="42"/>
      <c r="R50" s="47">
        <f t="shared" si="2"/>
        <v>12.8</v>
      </c>
      <c r="S50" s="42" t="str">
        <f t="shared" si="15"/>
        <v>V</v>
      </c>
      <c r="T50" s="54">
        <v>12.924999999999999</v>
      </c>
      <c r="U50" s="55"/>
      <c r="V50" s="54">
        <v>13.25</v>
      </c>
      <c r="W50" s="55"/>
      <c r="X50" s="54">
        <f t="shared" si="4"/>
        <v>13.087499999999999</v>
      </c>
      <c r="Y50" s="55" t="str">
        <f t="shared" si="16"/>
        <v>V</v>
      </c>
      <c r="Z50" s="47">
        <v>12.13</v>
      </c>
      <c r="AA50" s="42"/>
      <c r="AB50" s="47">
        <v>8.5</v>
      </c>
      <c r="AC50" s="42"/>
      <c r="AD50" s="47">
        <v>9.4</v>
      </c>
      <c r="AE50" s="42"/>
      <c r="AF50" s="47">
        <f t="shared" si="6"/>
        <v>10.204000000000001</v>
      </c>
      <c r="AG50" s="42" t="str">
        <f t="shared" si="17"/>
        <v>VPC</v>
      </c>
      <c r="AH50" s="58">
        <v>47</v>
      </c>
      <c r="AI50" s="59" t="s">
        <v>45</v>
      </c>
      <c r="AJ50" s="59" t="s">
        <v>46</v>
      </c>
      <c r="AK50" s="47">
        <v>15.3</v>
      </c>
      <c r="AL50" s="42"/>
      <c r="AM50" s="47">
        <v>13.375</v>
      </c>
      <c r="AN50" s="42"/>
      <c r="AO50" s="47">
        <f t="shared" si="8"/>
        <v>14.3375</v>
      </c>
      <c r="AP50" s="42" t="str">
        <f t="shared" si="18"/>
        <v>V</v>
      </c>
      <c r="AQ50" s="52">
        <v>16.25</v>
      </c>
      <c r="AR50" s="51"/>
      <c r="AS50" s="52">
        <v>14.5</v>
      </c>
      <c r="AT50" s="51"/>
      <c r="AU50" s="52">
        <v>14.2</v>
      </c>
      <c r="AV50" s="51"/>
      <c r="AW50" s="52">
        <f t="shared" si="10"/>
        <v>14.717000000000001</v>
      </c>
      <c r="AX50" s="51" t="str">
        <f t="shared" si="19"/>
        <v>V</v>
      </c>
      <c r="AY50" s="47">
        <v>17</v>
      </c>
      <c r="AZ50" s="42"/>
      <c r="BA50" s="47">
        <v>17</v>
      </c>
      <c r="BB50" s="42" t="s">
        <v>44</v>
      </c>
      <c r="BC50" s="52">
        <v>15.5</v>
      </c>
      <c r="BD50" s="51"/>
      <c r="BE50" s="52">
        <v>17</v>
      </c>
      <c r="BF50" s="51"/>
      <c r="BG50" s="52">
        <f t="shared" si="12"/>
        <v>16.700000000000003</v>
      </c>
      <c r="BH50" s="51" t="s">
        <v>44</v>
      </c>
      <c r="BI50" s="47">
        <f t="shared" si="20"/>
        <v>13.9835625</v>
      </c>
    </row>
    <row r="51" spans="1:61" ht="11.1" customHeight="1" thickBot="1">
      <c r="A51" s="48">
        <v>48</v>
      </c>
      <c r="B51" s="49" t="s">
        <v>69</v>
      </c>
      <c r="C51" s="49" t="s">
        <v>70</v>
      </c>
      <c r="D51" s="52">
        <v>13.25</v>
      </c>
      <c r="E51" s="51"/>
      <c r="F51" s="52">
        <v>7.25</v>
      </c>
      <c r="G51" s="51">
        <v>12</v>
      </c>
      <c r="H51" s="52">
        <v>14.6</v>
      </c>
      <c r="I51" s="51"/>
      <c r="J51" s="52">
        <f t="shared" si="0"/>
        <v>13.445</v>
      </c>
      <c r="K51" s="53" t="str">
        <f t="shared" si="14"/>
        <v>V</v>
      </c>
      <c r="L51" s="47">
        <v>10.5</v>
      </c>
      <c r="M51" s="42">
        <v>12</v>
      </c>
      <c r="N51" s="47">
        <v>9</v>
      </c>
      <c r="O51" s="42">
        <v>9.25</v>
      </c>
      <c r="P51" s="47">
        <v>17</v>
      </c>
      <c r="Q51" s="42"/>
      <c r="R51" s="47">
        <f t="shared" si="2"/>
        <v>11.9</v>
      </c>
      <c r="S51" s="42" t="str">
        <f t="shared" si="15"/>
        <v>VPC</v>
      </c>
      <c r="T51" s="54">
        <v>13.049999999999997</v>
      </c>
      <c r="U51" s="55"/>
      <c r="V51" s="54">
        <v>12.549999999999999</v>
      </c>
      <c r="W51" s="55"/>
      <c r="X51" s="54">
        <f t="shared" si="4"/>
        <v>12.799999999999997</v>
      </c>
      <c r="Y51" s="55" t="str">
        <f t="shared" si="16"/>
        <v>V</v>
      </c>
      <c r="Z51" s="47">
        <v>14.13</v>
      </c>
      <c r="AA51" s="42"/>
      <c r="AB51" s="47">
        <v>4.5</v>
      </c>
      <c r="AC51" s="42">
        <v>6</v>
      </c>
      <c r="AD51" s="47">
        <v>12.2</v>
      </c>
      <c r="AE51" s="42"/>
      <c r="AF51" s="47">
        <f t="shared" si="6"/>
        <v>10.988000000000001</v>
      </c>
      <c r="AG51" s="42" t="str">
        <f t="shared" si="17"/>
        <v>VPC</v>
      </c>
      <c r="AH51" s="60">
        <v>48</v>
      </c>
      <c r="AI51" s="59" t="s">
        <v>69</v>
      </c>
      <c r="AJ51" s="59" t="s">
        <v>70</v>
      </c>
      <c r="AK51" s="47">
        <v>16</v>
      </c>
      <c r="AL51" s="42"/>
      <c r="AM51" s="47">
        <v>14.25</v>
      </c>
      <c r="AN51" s="42"/>
      <c r="AO51" s="47">
        <f t="shared" si="8"/>
        <v>15.125</v>
      </c>
      <c r="AP51" s="42" t="str">
        <f t="shared" si="18"/>
        <v>V</v>
      </c>
      <c r="AQ51" s="52">
        <v>17.5</v>
      </c>
      <c r="AR51" s="51"/>
      <c r="AS51" s="52">
        <v>14.5</v>
      </c>
      <c r="AT51" s="51"/>
      <c r="AU51" s="52">
        <v>13.7</v>
      </c>
      <c r="AV51" s="51"/>
      <c r="AW51" s="52">
        <f t="shared" si="10"/>
        <v>14.712</v>
      </c>
      <c r="AX51" s="51" t="str">
        <f t="shared" si="19"/>
        <v>V</v>
      </c>
      <c r="AY51" s="47">
        <v>17</v>
      </c>
      <c r="AZ51" s="42"/>
      <c r="BA51" s="47">
        <v>17</v>
      </c>
      <c r="BB51" s="42" t="s">
        <v>44</v>
      </c>
      <c r="BC51" s="52">
        <v>13</v>
      </c>
      <c r="BD51" s="51"/>
      <c r="BE51" s="52">
        <v>16.5</v>
      </c>
      <c r="BF51" s="51"/>
      <c r="BG51" s="52">
        <f t="shared" si="12"/>
        <v>15.8</v>
      </c>
      <c r="BH51" s="51" t="s">
        <v>44</v>
      </c>
      <c r="BI51" s="47">
        <f t="shared" si="20"/>
        <v>13.97125</v>
      </c>
    </row>
    <row r="52" spans="1:61" ht="11.1" customHeight="1" thickBot="1">
      <c r="A52" s="48">
        <v>49</v>
      </c>
      <c r="B52" s="49" t="s">
        <v>143</v>
      </c>
      <c r="C52" s="49" t="s">
        <v>144</v>
      </c>
      <c r="D52" s="52">
        <v>7.25</v>
      </c>
      <c r="E52" s="51">
        <v>8</v>
      </c>
      <c r="F52" s="52">
        <v>11.75</v>
      </c>
      <c r="G52" s="51"/>
      <c r="H52" s="52">
        <v>14</v>
      </c>
      <c r="I52" s="51"/>
      <c r="J52" s="52">
        <f t="shared" si="0"/>
        <v>11.9375</v>
      </c>
      <c r="K52" s="53" t="str">
        <f t="shared" si="14"/>
        <v>VPC</v>
      </c>
      <c r="L52" s="47">
        <v>16</v>
      </c>
      <c r="M52" s="42"/>
      <c r="N52" s="47">
        <v>11.5</v>
      </c>
      <c r="O52" s="42"/>
      <c r="P52" s="47">
        <v>17</v>
      </c>
      <c r="Q52" s="42"/>
      <c r="R52" s="47">
        <f t="shared" si="2"/>
        <v>14.4</v>
      </c>
      <c r="S52" s="42" t="str">
        <f t="shared" si="15"/>
        <v>V</v>
      </c>
      <c r="T52" s="54">
        <v>12.524999999999999</v>
      </c>
      <c r="U52" s="55"/>
      <c r="V52" s="54">
        <v>13.45</v>
      </c>
      <c r="W52" s="55"/>
      <c r="X52" s="54">
        <f t="shared" si="4"/>
        <v>12.987499999999999</v>
      </c>
      <c r="Y52" s="55" t="str">
        <f t="shared" si="16"/>
        <v>V</v>
      </c>
      <c r="Z52" s="47">
        <v>16.170000000000002</v>
      </c>
      <c r="AA52" s="42"/>
      <c r="AB52" s="47">
        <v>7</v>
      </c>
      <c r="AC52" s="42">
        <v>7.5</v>
      </c>
      <c r="AD52" s="47">
        <v>9.4</v>
      </c>
      <c r="AE52" s="42">
        <v>12</v>
      </c>
      <c r="AF52" s="47">
        <f t="shared" si="6"/>
        <v>12.228000000000002</v>
      </c>
      <c r="AG52" s="42" t="str">
        <f t="shared" si="17"/>
        <v>V</v>
      </c>
      <c r="AH52" s="58">
        <v>49</v>
      </c>
      <c r="AI52" s="59" t="s">
        <v>143</v>
      </c>
      <c r="AJ52" s="59" t="s">
        <v>144</v>
      </c>
      <c r="AK52" s="47">
        <v>12.3</v>
      </c>
      <c r="AL52" s="42"/>
      <c r="AM52" s="47">
        <v>12.45</v>
      </c>
      <c r="AN52" s="42"/>
      <c r="AO52" s="47">
        <f t="shared" si="8"/>
        <v>12.375</v>
      </c>
      <c r="AP52" s="42" t="str">
        <f t="shared" si="18"/>
        <v>V</v>
      </c>
      <c r="AQ52" s="52">
        <v>15</v>
      </c>
      <c r="AR52" s="51"/>
      <c r="AS52" s="52">
        <v>13</v>
      </c>
      <c r="AT52" s="51"/>
      <c r="AU52" s="52">
        <v>13.5</v>
      </c>
      <c r="AV52" s="51"/>
      <c r="AW52" s="52">
        <f t="shared" si="10"/>
        <v>13.72</v>
      </c>
      <c r="AX52" s="51" t="str">
        <f t="shared" si="19"/>
        <v>V</v>
      </c>
      <c r="AY52" s="47">
        <v>17</v>
      </c>
      <c r="AZ52" s="42"/>
      <c r="BA52" s="47">
        <v>17</v>
      </c>
      <c r="BB52" s="42" t="s">
        <v>44</v>
      </c>
      <c r="BC52" s="52">
        <v>17</v>
      </c>
      <c r="BD52" s="51"/>
      <c r="BE52" s="52">
        <v>17</v>
      </c>
      <c r="BF52" s="51"/>
      <c r="BG52" s="52">
        <f t="shared" si="12"/>
        <v>17</v>
      </c>
      <c r="BH52" s="51" t="s">
        <v>44</v>
      </c>
      <c r="BI52" s="47">
        <f t="shared" si="20"/>
        <v>13.956</v>
      </c>
    </row>
    <row r="53" spans="1:61" ht="11.1" customHeight="1" thickBot="1">
      <c r="A53" s="48">
        <v>50</v>
      </c>
      <c r="B53" s="49" t="s">
        <v>141</v>
      </c>
      <c r="C53" s="49" t="s">
        <v>142</v>
      </c>
      <c r="D53" s="52">
        <v>15.75</v>
      </c>
      <c r="E53" s="51"/>
      <c r="F53" s="52">
        <v>8.75</v>
      </c>
      <c r="G53" s="51"/>
      <c r="H53" s="52">
        <v>13.3</v>
      </c>
      <c r="I53" s="51"/>
      <c r="J53" s="52">
        <f t="shared" si="0"/>
        <v>12.3375</v>
      </c>
      <c r="K53" s="53" t="str">
        <f t="shared" si="14"/>
        <v>V</v>
      </c>
      <c r="L53" s="47">
        <v>14</v>
      </c>
      <c r="M53" s="42"/>
      <c r="N53" s="47">
        <v>11</v>
      </c>
      <c r="O53" s="42"/>
      <c r="P53" s="47">
        <v>12</v>
      </c>
      <c r="Q53" s="42"/>
      <c r="R53" s="47">
        <f t="shared" si="2"/>
        <v>12.4</v>
      </c>
      <c r="S53" s="42" t="str">
        <f t="shared" si="15"/>
        <v>V</v>
      </c>
      <c r="T53" s="54">
        <v>14.899999999999999</v>
      </c>
      <c r="U53" s="55"/>
      <c r="V53" s="54">
        <v>13.324999999999999</v>
      </c>
      <c r="W53" s="55"/>
      <c r="X53" s="54">
        <f t="shared" si="4"/>
        <v>14.112499999999999</v>
      </c>
      <c r="Y53" s="55" t="str">
        <f t="shared" si="16"/>
        <v>V</v>
      </c>
      <c r="Z53" s="47">
        <v>12.43</v>
      </c>
      <c r="AA53" s="42"/>
      <c r="AB53" s="47">
        <v>5</v>
      </c>
      <c r="AC53" s="42">
        <v>12</v>
      </c>
      <c r="AD53" s="47">
        <v>8.6999999999999993</v>
      </c>
      <c r="AE53" s="42">
        <v>7</v>
      </c>
      <c r="AF53" s="47">
        <f t="shared" si="6"/>
        <v>11.248000000000001</v>
      </c>
      <c r="AG53" s="42" t="str">
        <f t="shared" si="17"/>
        <v>VPC</v>
      </c>
      <c r="AH53" s="60">
        <v>50</v>
      </c>
      <c r="AI53" s="59" t="s">
        <v>141</v>
      </c>
      <c r="AJ53" s="59" t="s">
        <v>142</v>
      </c>
      <c r="AK53" s="47">
        <v>14.4</v>
      </c>
      <c r="AL53" s="42"/>
      <c r="AM53" s="47">
        <v>13.7</v>
      </c>
      <c r="AN53" s="42"/>
      <c r="AO53" s="47">
        <f t="shared" si="8"/>
        <v>14.05</v>
      </c>
      <c r="AP53" s="42" t="str">
        <f t="shared" si="18"/>
        <v>V</v>
      </c>
      <c r="AQ53" s="52">
        <v>14.5</v>
      </c>
      <c r="AR53" s="51"/>
      <c r="AS53" s="52">
        <v>13.5</v>
      </c>
      <c r="AT53" s="51"/>
      <c r="AU53" s="52">
        <v>14.6</v>
      </c>
      <c r="AV53" s="51"/>
      <c r="AW53" s="52">
        <f t="shared" si="10"/>
        <v>14.336</v>
      </c>
      <c r="AX53" s="51" t="str">
        <f t="shared" si="19"/>
        <v>V</v>
      </c>
      <c r="AY53" s="47">
        <v>16.5</v>
      </c>
      <c r="AZ53" s="42"/>
      <c r="BA53" s="47">
        <v>16.5</v>
      </c>
      <c r="BB53" s="42" t="s">
        <v>44</v>
      </c>
      <c r="BC53" s="52">
        <v>16</v>
      </c>
      <c r="BD53" s="51"/>
      <c r="BE53" s="52">
        <v>16.5</v>
      </c>
      <c r="BF53" s="51"/>
      <c r="BG53" s="52">
        <f t="shared" si="12"/>
        <v>16.400000000000002</v>
      </c>
      <c r="BH53" s="51" t="s">
        <v>44</v>
      </c>
      <c r="BI53" s="47">
        <f t="shared" si="20"/>
        <v>13.923</v>
      </c>
    </row>
    <row r="54" spans="1:61" ht="11.1" customHeight="1" thickBot="1">
      <c r="A54" s="48">
        <v>51</v>
      </c>
      <c r="B54" s="50" t="s">
        <v>49</v>
      </c>
      <c r="C54" s="50" t="s">
        <v>50</v>
      </c>
      <c r="D54" s="52">
        <v>8.75</v>
      </c>
      <c r="E54" s="51">
        <v>10</v>
      </c>
      <c r="F54" s="52">
        <v>8.75</v>
      </c>
      <c r="G54" s="51">
        <v>12</v>
      </c>
      <c r="H54" s="52">
        <v>14</v>
      </c>
      <c r="I54" s="51"/>
      <c r="J54" s="52">
        <f t="shared" si="0"/>
        <v>12.46</v>
      </c>
      <c r="K54" s="53" t="str">
        <f t="shared" si="14"/>
        <v>V</v>
      </c>
      <c r="L54" s="47">
        <v>11.5</v>
      </c>
      <c r="M54" s="42">
        <v>11.5</v>
      </c>
      <c r="N54" s="47">
        <v>7.75</v>
      </c>
      <c r="O54" s="42">
        <v>12</v>
      </c>
      <c r="P54" s="47">
        <v>16</v>
      </c>
      <c r="Q54" s="42"/>
      <c r="R54" s="47">
        <f t="shared" si="2"/>
        <v>12.600000000000001</v>
      </c>
      <c r="S54" s="42" t="str">
        <f t="shared" si="15"/>
        <v>V</v>
      </c>
      <c r="T54" s="54">
        <v>10.725</v>
      </c>
      <c r="U54" s="55">
        <v>12</v>
      </c>
      <c r="V54" s="54">
        <v>11.049999999999999</v>
      </c>
      <c r="W54" s="55">
        <v>12</v>
      </c>
      <c r="X54" s="54">
        <f t="shared" si="4"/>
        <v>12</v>
      </c>
      <c r="Y54" s="55" t="str">
        <f t="shared" si="16"/>
        <v>V</v>
      </c>
      <c r="Z54" s="47">
        <v>13.07</v>
      </c>
      <c r="AA54" s="42"/>
      <c r="AB54" s="47">
        <v>9</v>
      </c>
      <c r="AC54" s="42">
        <v>12</v>
      </c>
      <c r="AD54" s="47">
        <v>10.1</v>
      </c>
      <c r="AE54" s="42">
        <v>12</v>
      </c>
      <c r="AF54" s="47">
        <f t="shared" si="6"/>
        <v>12.428000000000001</v>
      </c>
      <c r="AG54" s="42" t="str">
        <f t="shared" si="17"/>
        <v>V</v>
      </c>
      <c r="AH54" s="58">
        <v>51</v>
      </c>
      <c r="AI54" s="62" t="s">
        <v>49</v>
      </c>
      <c r="AJ54" s="62" t="s">
        <v>50</v>
      </c>
      <c r="AK54" s="47">
        <v>15.35</v>
      </c>
      <c r="AL54" s="42"/>
      <c r="AM54" s="47">
        <v>16.399999999999999</v>
      </c>
      <c r="AN54" s="42"/>
      <c r="AO54" s="47">
        <f t="shared" si="8"/>
        <v>15.875</v>
      </c>
      <c r="AP54" s="42" t="str">
        <f t="shared" si="18"/>
        <v>V</v>
      </c>
      <c r="AQ54" s="52">
        <v>13</v>
      </c>
      <c r="AR54" s="51"/>
      <c r="AS54" s="52">
        <v>12</v>
      </c>
      <c r="AT54" s="51"/>
      <c r="AU54" s="52">
        <v>14</v>
      </c>
      <c r="AV54" s="51"/>
      <c r="AW54" s="52">
        <f t="shared" si="10"/>
        <v>13.34</v>
      </c>
      <c r="AX54" s="51" t="str">
        <f t="shared" si="19"/>
        <v>V</v>
      </c>
      <c r="AY54" s="47">
        <v>15.5</v>
      </c>
      <c r="AZ54" s="42"/>
      <c r="BA54" s="47">
        <v>15.5</v>
      </c>
      <c r="BB54" s="42" t="s">
        <v>44</v>
      </c>
      <c r="BC54" s="52">
        <v>15.5</v>
      </c>
      <c r="BD54" s="51"/>
      <c r="BE54" s="52">
        <v>16</v>
      </c>
      <c r="BF54" s="51"/>
      <c r="BG54" s="52">
        <f t="shared" si="12"/>
        <v>15.9</v>
      </c>
      <c r="BH54" s="51" t="s">
        <v>44</v>
      </c>
      <c r="BI54" s="47">
        <f t="shared" si="20"/>
        <v>13.762875000000001</v>
      </c>
    </row>
    <row r="55" spans="1:61" ht="11.1" customHeight="1" thickBot="1">
      <c r="A55" s="48">
        <v>52</v>
      </c>
      <c r="B55" s="49" t="s">
        <v>119</v>
      </c>
      <c r="C55" s="49" t="s">
        <v>120</v>
      </c>
      <c r="D55" s="52">
        <v>14.75</v>
      </c>
      <c r="E55" s="51"/>
      <c r="F55" s="52">
        <v>14.25</v>
      </c>
      <c r="G55" s="51"/>
      <c r="H55" s="52">
        <v>10.6</v>
      </c>
      <c r="I55" s="51"/>
      <c r="J55" s="52">
        <f t="shared" si="0"/>
        <v>12.717500000000001</v>
      </c>
      <c r="K55" s="53" t="str">
        <f t="shared" si="14"/>
        <v>V</v>
      </c>
      <c r="L55" s="47">
        <v>13.5</v>
      </c>
      <c r="M55" s="42"/>
      <c r="N55" s="47">
        <v>13.5</v>
      </c>
      <c r="O55" s="42"/>
      <c r="P55" s="47">
        <v>13</v>
      </c>
      <c r="Q55" s="42"/>
      <c r="R55" s="47">
        <f t="shared" si="2"/>
        <v>13.4</v>
      </c>
      <c r="S55" s="42" t="str">
        <f t="shared" si="15"/>
        <v>V</v>
      </c>
      <c r="T55" s="54">
        <v>14.875</v>
      </c>
      <c r="U55" s="55"/>
      <c r="V55" s="54">
        <v>12.75</v>
      </c>
      <c r="W55" s="55"/>
      <c r="X55" s="54">
        <f t="shared" si="4"/>
        <v>13.8125</v>
      </c>
      <c r="Y55" s="55" t="str">
        <f t="shared" si="16"/>
        <v>V</v>
      </c>
      <c r="Z55" s="47">
        <v>14.07</v>
      </c>
      <c r="AA55" s="42"/>
      <c r="AB55" s="47">
        <v>7</v>
      </c>
      <c r="AC55" s="42"/>
      <c r="AD55" s="47">
        <v>9.75</v>
      </c>
      <c r="AE55" s="42">
        <v>10</v>
      </c>
      <c r="AF55" s="47">
        <f t="shared" si="6"/>
        <v>10.668000000000001</v>
      </c>
      <c r="AG55" s="42" t="str">
        <f t="shared" si="17"/>
        <v>VPC</v>
      </c>
      <c r="AH55" s="60">
        <v>52</v>
      </c>
      <c r="AI55" s="59" t="s">
        <v>119</v>
      </c>
      <c r="AJ55" s="59" t="s">
        <v>120</v>
      </c>
      <c r="AK55" s="47">
        <v>11.6</v>
      </c>
      <c r="AL55" s="42">
        <v>12</v>
      </c>
      <c r="AM55" s="47">
        <v>11.925000000000001</v>
      </c>
      <c r="AN55" s="42">
        <v>12</v>
      </c>
      <c r="AO55" s="47">
        <f t="shared" si="8"/>
        <v>12</v>
      </c>
      <c r="AP55" s="42" t="str">
        <f t="shared" si="18"/>
        <v>V</v>
      </c>
      <c r="AQ55" s="52">
        <v>15</v>
      </c>
      <c r="AR55" s="51"/>
      <c r="AS55" s="52">
        <v>14.5</v>
      </c>
      <c r="AT55" s="51"/>
      <c r="AU55" s="52">
        <v>14.05</v>
      </c>
      <c r="AV55" s="51"/>
      <c r="AW55" s="52">
        <f t="shared" si="10"/>
        <v>14.358000000000001</v>
      </c>
      <c r="AX55" s="51" t="str">
        <f t="shared" si="19"/>
        <v>V</v>
      </c>
      <c r="AY55" s="47">
        <v>17</v>
      </c>
      <c r="AZ55" s="42"/>
      <c r="BA55" s="47">
        <v>17</v>
      </c>
      <c r="BB55" s="42" t="s">
        <v>44</v>
      </c>
      <c r="BC55" s="52">
        <v>16.5</v>
      </c>
      <c r="BD55" s="51"/>
      <c r="BE55" s="52">
        <v>16</v>
      </c>
      <c r="BF55" s="51"/>
      <c r="BG55" s="52">
        <f t="shared" si="12"/>
        <v>16.100000000000001</v>
      </c>
      <c r="BH55" s="51" t="s">
        <v>44</v>
      </c>
      <c r="BI55" s="47">
        <f t="shared" si="20"/>
        <v>13.757000000000001</v>
      </c>
    </row>
    <row r="56" spans="1:61" ht="11.1" customHeight="1" thickBot="1">
      <c r="A56" s="48">
        <v>53</v>
      </c>
      <c r="B56" s="50" t="s">
        <v>87</v>
      </c>
      <c r="C56" s="50" t="s">
        <v>88</v>
      </c>
      <c r="D56" s="52">
        <v>13</v>
      </c>
      <c r="E56" s="51"/>
      <c r="F56" s="52">
        <v>12.5</v>
      </c>
      <c r="G56" s="51"/>
      <c r="H56" s="52">
        <v>7.8</v>
      </c>
      <c r="I56" s="51">
        <v>12</v>
      </c>
      <c r="J56" s="52">
        <f t="shared" si="0"/>
        <v>12.385</v>
      </c>
      <c r="K56" s="53" t="str">
        <f t="shared" si="14"/>
        <v>V</v>
      </c>
      <c r="L56" s="47">
        <v>16</v>
      </c>
      <c r="M56" s="42"/>
      <c r="N56" s="47">
        <v>10</v>
      </c>
      <c r="O56" s="42"/>
      <c r="P56" s="47">
        <v>15</v>
      </c>
      <c r="Q56" s="42"/>
      <c r="R56" s="47">
        <f t="shared" si="2"/>
        <v>13.4</v>
      </c>
      <c r="S56" s="42" t="str">
        <f t="shared" si="15"/>
        <v>V</v>
      </c>
      <c r="T56" s="54">
        <v>11.424999999999999</v>
      </c>
      <c r="U56" s="55"/>
      <c r="V56" s="54">
        <v>13.149999999999999</v>
      </c>
      <c r="W56" s="55"/>
      <c r="X56" s="54">
        <f t="shared" si="4"/>
        <v>12.287499999999998</v>
      </c>
      <c r="Y56" s="55" t="str">
        <f t="shared" si="16"/>
        <v>V</v>
      </c>
      <c r="Z56" s="47">
        <v>13.65</v>
      </c>
      <c r="AA56" s="42"/>
      <c r="AB56" s="47">
        <v>5</v>
      </c>
      <c r="AC56" s="42">
        <v>8.5</v>
      </c>
      <c r="AD56" s="47">
        <v>10.25</v>
      </c>
      <c r="AE56" s="42">
        <v>12</v>
      </c>
      <c r="AF56" s="47">
        <f t="shared" si="6"/>
        <v>11.540000000000003</v>
      </c>
      <c r="AG56" s="42" t="str">
        <f t="shared" si="17"/>
        <v>VPC</v>
      </c>
      <c r="AH56" s="58">
        <v>53</v>
      </c>
      <c r="AI56" s="62" t="s">
        <v>87</v>
      </c>
      <c r="AJ56" s="62" t="s">
        <v>88</v>
      </c>
      <c r="AK56" s="47">
        <v>13.6</v>
      </c>
      <c r="AL56" s="42"/>
      <c r="AM56" s="47">
        <v>15.875</v>
      </c>
      <c r="AN56" s="42"/>
      <c r="AO56" s="47">
        <f t="shared" si="8"/>
        <v>14.737500000000001</v>
      </c>
      <c r="AP56" s="42" t="str">
        <f t="shared" si="18"/>
        <v>V</v>
      </c>
      <c r="AQ56" s="52">
        <v>13.5</v>
      </c>
      <c r="AR56" s="51"/>
      <c r="AS56" s="52">
        <v>16</v>
      </c>
      <c r="AT56" s="51"/>
      <c r="AU56" s="52">
        <v>12.55</v>
      </c>
      <c r="AV56" s="51"/>
      <c r="AW56" s="52">
        <f t="shared" si="10"/>
        <v>13.518000000000001</v>
      </c>
      <c r="AX56" s="51" t="str">
        <f t="shared" si="19"/>
        <v>V</v>
      </c>
      <c r="AY56" s="47">
        <v>16</v>
      </c>
      <c r="AZ56" s="42"/>
      <c r="BA56" s="47">
        <v>16</v>
      </c>
      <c r="BB56" s="42" t="s">
        <v>44</v>
      </c>
      <c r="BC56" s="52">
        <v>14</v>
      </c>
      <c r="BD56" s="51"/>
      <c r="BE56" s="52">
        <v>16</v>
      </c>
      <c r="BF56" s="51"/>
      <c r="BG56" s="52">
        <f t="shared" si="12"/>
        <v>15.600000000000001</v>
      </c>
      <c r="BH56" s="51" t="s">
        <v>44</v>
      </c>
      <c r="BI56" s="47">
        <f t="shared" si="20"/>
        <v>13.683499999999999</v>
      </c>
    </row>
    <row r="57" spans="1:61" ht="11.1" customHeight="1" thickBot="1">
      <c r="A57" s="48">
        <v>54</v>
      </c>
      <c r="B57" s="49" t="s">
        <v>75</v>
      </c>
      <c r="C57" s="49" t="s">
        <v>76</v>
      </c>
      <c r="D57" s="52">
        <v>14.25</v>
      </c>
      <c r="E57" s="51"/>
      <c r="F57" s="52">
        <v>14.5</v>
      </c>
      <c r="G57" s="51"/>
      <c r="H57" s="52">
        <v>14.4</v>
      </c>
      <c r="I57" s="51"/>
      <c r="J57" s="52">
        <f t="shared" si="0"/>
        <v>14.4</v>
      </c>
      <c r="K57" s="53" t="str">
        <f t="shared" si="14"/>
        <v>V</v>
      </c>
      <c r="L57" s="47">
        <v>15</v>
      </c>
      <c r="M57" s="42"/>
      <c r="N57" s="47">
        <v>10.5</v>
      </c>
      <c r="O57" s="42"/>
      <c r="P57" s="47">
        <v>15</v>
      </c>
      <c r="Q57" s="42"/>
      <c r="R57" s="47">
        <f t="shared" si="2"/>
        <v>13.2</v>
      </c>
      <c r="S57" s="42" t="str">
        <f t="shared" si="15"/>
        <v>V</v>
      </c>
      <c r="T57" s="54">
        <v>12.425000000000001</v>
      </c>
      <c r="U57" s="55"/>
      <c r="V57" s="54">
        <v>12.974999999999998</v>
      </c>
      <c r="W57" s="55"/>
      <c r="X57" s="54">
        <f t="shared" si="4"/>
        <v>12.7</v>
      </c>
      <c r="Y57" s="55" t="str">
        <f t="shared" si="16"/>
        <v>V</v>
      </c>
      <c r="Z57" s="47">
        <v>12.83</v>
      </c>
      <c r="AA57" s="42"/>
      <c r="AB57" s="47">
        <v>8.5</v>
      </c>
      <c r="AC57" s="42">
        <v>10</v>
      </c>
      <c r="AD57" s="47">
        <v>12.35</v>
      </c>
      <c r="AE57" s="42"/>
      <c r="AF57" s="47">
        <f t="shared" si="6"/>
        <v>11.790000000000001</v>
      </c>
      <c r="AG57" s="42" t="str">
        <f t="shared" si="17"/>
        <v>VPC</v>
      </c>
      <c r="AH57" s="60">
        <v>54</v>
      </c>
      <c r="AI57" s="59" t="s">
        <v>75</v>
      </c>
      <c r="AJ57" s="59" t="s">
        <v>76</v>
      </c>
      <c r="AK57" s="47">
        <v>13.8</v>
      </c>
      <c r="AL57" s="42"/>
      <c r="AM57" s="47">
        <v>14.5</v>
      </c>
      <c r="AN57" s="42"/>
      <c r="AO57" s="47">
        <f t="shared" si="8"/>
        <v>14.15</v>
      </c>
      <c r="AP57" s="42" t="str">
        <f t="shared" si="18"/>
        <v>V</v>
      </c>
      <c r="AQ57" s="52">
        <v>15</v>
      </c>
      <c r="AR57" s="51"/>
      <c r="AS57" s="52">
        <v>15.5</v>
      </c>
      <c r="AT57" s="51"/>
      <c r="AU57" s="52">
        <v>11.9</v>
      </c>
      <c r="AV57" s="51"/>
      <c r="AW57" s="52">
        <f t="shared" si="10"/>
        <v>13.374000000000001</v>
      </c>
      <c r="AX57" s="51" t="str">
        <f t="shared" si="19"/>
        <v>V</v>
      </c>
      <c r="AY57" s="47">
        <v>15</v>
      </c>
      <c r="AZ57" s="42"/>
      <c r="BA57" s="47">
        <v>15</v>
      </c>
      <c r="BB57" s="42" t="s">
        <v>44</v>
      </c>
      <c r="BC57" s="52">
        <v>15</v>
      </c>
      <c r="BD57" s="51"/>
      <c r="BE57" s="52">
        <v>14</v>
      </c>
      <c r="BF57" s="51"/>
      <c r="BG57" s="52">
        <f t="shared" si="12"/>
        <v>14.200000000000001</v>
      </c>
      <c r="BH57" s="51" t="s">
        <v>44</v>
      </c>
      <c r="BI57" s="47">
        <f t="shared" si="20"/>
        <v>13.601749999999999</v>
      </c>
    </row>
    <row r="58" spans="1:61" ht="11.1" customHeight="1" thickBot="1">
      <c r="A58" s="48">
        <v>55</v>
      </c>
      <c r="B58" s="49" t="s">
        <v>121</v>
      </c>
      <c r="C58" s="49" t="s">
        <v>122</v>
      </c>
      <c r="D58" s="52">
        <v>11.75</v>
      </c>
      <c r="E58" s="51">
        <v>12</v>
      </c>
      <c r="F58" s="52">
        <v>10.25</v>
      </c>
      <c r="G58" s="51">
        <v>12</v>
      </c>
      <c r="H58" s="52">
        <v>10.6</v>
      </c>
      <c r="I58" s="51">
        <v>12</v>
      </c>
      <c r="J58" s="52">
        <f t="shared" si="0"/>
        <v>12</v>
      </c>
      <c r="K58" s="53" t="str">
        <f t="shared" si="14"/>
        <v>V</v>
      </c>
      <c r="L58" s="47">
        <v>13</v>
      </c>
      <c r="M58" s="42"/>
      <c r="N58" s="47">
        <v>11.25</v>
      </c>
      <c r="O58" s="42"/>
      <c r="P58" s="47">
        <v>17</v>
      </c>
      <c r="Q58" s="42"/>
      <c r="R58" s="47">
        <f t="shared" si="2"/>
        <v>13.1</v>
      </c>
      <c r="S58" s="42" t="str">
        <f t="shared" si="15"/>
        <v>V</v>
      </c>
      <c r="T58" s="54">
        <v>11.425000000000001</v>
      </c>
      <c r="U58" s="55">
        <v>12</v>
      </c>
      <c r="V58" s="54">
        <v>10.3</v>
      </c>
      <c r="W58" s="55">
        <v>9</v>
      </c>
      <c r="X58" s="54">
        <f t="shared" si="4"/>
        <v>11.15</v>
      </c>
      <c r="Y58" s="55" t="str">
        <f t="shared" si="16"/>
        <v>VPC</v>
      </c>
      <c r="Z58" s="47">
        <v>10.5</v>
      </c>
      <c r="AA58" s="42">
        <v>11.2</v>
      </c>
      <c r="AB58" s="47">
        <v>5.5</v>
      </c>
      <c r="AC58" s="42">
        <v>9.75</v>
      </c>
      <c r="AD58" s="47">
        <v>8.6999999999999993</v>
      </c>
      <c r="AE58" s="42">
        <v>8</v>
      </c>
      <c r="AF58" s="47">
        <f t="shared" si="6"/>
        <v>10.036</v>
      </c>
      <c r="AG58" s="42" t="str">
        <f t="shared" si="17"/>
        <v>VPC</v>
      </c>
      <c r="AH58" s="58">
        <v>55</v>
      </c>
      <c r="AI58" s="59" t="s">
        <v>121</v>
      </c>
      <c r="AJ58" s="59" t="s">
        <v>122</v>
      </c>
      <c r="AK58" s="47">
        <v>14.45</v>
      </c>
      <c r="AL58" s="42"/>
      <c r="AM58" s="47">
        <v>14.8</v>
      </c>
      <c r="AN58" s="42"/>
      <c r="AO58" s="47">
        <f t="shared" si="8"/>
        <v>14.625</v>
      </c>
      <c r="AP58" s="42" t="str">
        <f t="shared" si="18"/>
        <v>V</v>
      </c>
      <c r="AQ58" s="52">
        <v>14.5</v>
      </c>
      <c r="AR58" s="51"/>
      <c r="AS58" s="52">
        <v>13.5</v>
      </c>
      <c r="AT58" s="51"/>
      <c r="AU58" s="52">
        <v>14.2</v>
      </c>
      <c r="AV58" s="51"/>
      <c r="AW58" s="52">
        <f t="shared" si="10"/>
        <v>14.112</v>
      </c>
      <c r="AX58" s="51" t="str">
        <f t="shared" si="19"/>
        <v>V</v>
      </c>
      <c r="AY58" s="47">
        <v>17</v>
      </c>
      <c r="AZ58" s="42"/>
      <c r="BA58" s="47">
        <v>17</v>
      </c>
      <c r="BB58" s="42" t="s">
        <v>44</v>
      </c>
      <c r="BC58" s="52">
        <v>17</v>
      </c>
      <c r="BD58" s="51"/>
      <c r="BE58" s="52">
        <v>16.5</v>
      </c>
      <c r="BF58" s="51"/>
      <c r="BG58" s="52">
        <f t="shared" si="12"/>
        <v>16.600000000000001</v>
      </c>
      <c r="BH58" s="51" t="s">
        <v>44</v>
      </c>
      <c r="BI58" s="47">
        <f t="shared" si="20"/>
        <v>13.577874999999999</v>
      </c>
    </row>
    <row r="59" spans="1:61" ht="11.1" customHeight="1" thickBot="1">
      <c r="A59" s="48">
        <v>56</v>
      </c>
      <c r="B59" s="49" t="s">
        <v>55</v>
      </c>
      <c r="C59" s="49" t="s">
        <v>56</v>
      </c>
      <c r="D59" s="52">
        <v>12.25</v>
      </c>
      <c r="E59" s="51"/>
      <c r="F59" s="52">
        <v>9.5</v>
      </c>
      <c r="G59" s="51">
        <v>12</v>
      </c>
      <c r="H59" s="52">
        <v>13.3</v>
      </c>
      <c r="I59" s="51"/>
      <c r="J59" s="52">
        <f t="shared" si="0"/>
        <v>12.64</v>
      </c>
      <c r="K59" s="53" t="str">
        <f t="shared" si="14"/>
        <v>V</v>
      </c>
      <c r="L59" s="47">
        <v>11</v>
      </c>
      <c r="M59" s="42">
        <v>12</v>
      </c>
      <c r="N59" s="47">
        <v>10.75</v>
      </c>
      <c r="O59" s="42">
        <v>12</v>
      </c>
      <c r="P59" s="47">
        <v>16</v>
      </c>
      <c r="Q59" s="42"/>
      <c r="R59" s="47">
        <f t="shared" si="2"/>
        <v>12.8</v>
      </c>
      <c r="S59" s="42" t="str">
        <f t="shared" si="15"/>
        <v>V</v>
      </c>
      <c r="T59" s="54">
        <v>11.774999999999999</v>
      </c>
      <c r="U59" s="55"/>
      <c r="V59" s="54">
        <v>13.149999999999999</v>
      </c>
      <c r="W59" s="55"/>
      <c r="X59" s="54">
        <f t="shared" si="4"/>
        <v>12.462499999999999</v>
      </c>
      <c r="Y59" s="55" t="str">
        <f t="shared" si="16"/>
        <v>V</v>
      </c>
      <c r="Z59" s="47">
        <v>10.97</v>
      </c>
      <c r="AA59" s="42">
        <v>11.9</v>
      </c>
      <c r="AB59" s="47">
        <v>8.5</v>
      </c>
      <c r="AC59" s="42">
        <v>9</v>
      </c>
      <c r="AD59" s="47">
        <v>7.3</v>
      </c>
      <c r="AE59" s="42">
        <v>12</v>
      </c>
      <c r="AF59" s="47">
        <f t="shared" si="6"/>
        <v>11</v>
      </c>
      <c r="AG59" s="42" t="str">
        <f t="shared" si="17"/>
        <v>VPC</v>
      </c>
      <c r="AH59" s="60">
        <v>56</v>
      </c>
      <c r="AI59" s="59" t="s">
        <v>55</v>
      </c>
      <c r="AJ59" s="59" t="s">
        <v>56</v>
      </c>
      <c r="AK59" s="47">
        <v>14.1</v>
      </c>
      <c r="AL59" s="42"/>
      <c r="AM59" s="47">
        <v>13.05</v>
      </c>
      <c r="AN59" s="42"/>
      <c r="AO59" s="47">
        <f t="shared" si="8"/>
        <v>13.574999999999999</v>
      </c>
      <c r="AP59" s="42" t="str">
        <f t="shared" si="18"/>
        <v>V</v>
      </c>
      <c r="AQ59" s="52">
        <v>16</v>
      </c>
      <c r="AR59" s="51"/>
      <c r="AS59" s="52">
        <v>15.5</v>
      </c>
      <c r="AT59" s="51"/>
      <c r="AU59" s="52">
        <v>13.4</v>
      </c>
      <c r="AV59" s="51"/>
      <c r="AW59" s="52">
        <f t="shared" si="10"/>
        <v>14.434000000000001</v>
      </c>
      <c r="AX59" s="51" t="str">
        <f t="shared" si="19"/>
        <v>V</v>
      </c>
      <c r="AY59" s="47">
        <v>15</v>
      </c>
      <c r="AZ59" s="42"/>
      <c r="BA59" s="47">
        <v>15</v>
      </c>
      <c r="BB59" s="42" t="s">
        <v>44</v>
      </c>
      <c r="BC59" s="52">
        <v>16.5</v>
      </c>
      <c r="BD59" s="51"/>
      <c r="BE59" s="52">
        <v>16.5</v>
      </c>
      <c r="BF59" s="51"/>
      <c r="BG59" s="52">
        <f t="shared" si="12"/>
        <v>16.5</v>
      </c>
      <c r="BH59" s="51" t="s">
        <v>44</v>
      </c>
      <c r="BI59" s="47">
        <f t="shared" si="20"/>
        <v>13.5514375</v>
      </c>
    </row>
    <row r="60" spans="1:61" ht="11.1" customHeight="1" thickBot="1">
      <c r="A60" s="48">
        <v>57</v>
      </c>
      <c r="B60" s="49" t="s">
        <v>163</v>
      </c>
      <c r="C60" s="49" t="s">
        <v>164</v>
      </c>
      <c r="D60" s="52">
        <v>5.5</v>
      </c>
      <c r="E60" s="51">
        <v>12</v>
      </c>
      <c r="F60" s="52">
        <v>9.75</v>
      </c>
      <c r="G60" s="51">
        <v>12</v>
      </c>
      <c r="H60" s="52">
        <v>10.199999999999999</v>
      </c>
      <c r="I60" s="51">
        <v>12</v>
      </c>
      <c r="J60" s="52">
        <f t="shared" si="0"/>
        <v>12</v>
      </c>
      <c r="K60" s="53" t="str">
        <f t="shared" si="14"/>
        <v>V</v>
      </c>
      <c r="L60" s="47">
        <v>12</v>
      </c>
      <c r="M60" s="42"/>
      <c r="N60" s="47">
        <v>10</v>
      </c>
      <c r="O60" s="42">
        <v>12</v>
      </c>
      <c r="P60" s="47">
        <v>12</v>
      </c>
      <c r="Q60" s="42"/>
      <c r="R60" s="47">
        <f t="shared" si="2"/>
        <v>12.000000000000002</v>
      </c>
      <c r="S60" s="42" t="str">
        <f t="shared" si="15"/>
        <v>V</v>
      </c>
      <c r="T60" s="54">
        <v>11.6</v>
      </c>
      <c r="U60" s="55">
        <v>12</v>
      </c>
      <c r="V60" s="54">
        <v>11.399999999999999</v>
      </c>
      <c r="W60" s="55">
        <v>9</v>
      </c>
      <c r="X60" s="54">
        <f t="shared" si="4"/>
        <v>11.7</v>
      </c>
      <c r="Y60" s="55" t="str">
        <f t="shared" si="16"/>
        <v>VPC</v>
      </c>
      <c r="Z60" s="47">
        <v>14.57</v>
      </c>
      <c r="AA60" s="42"/>
      <c r="AB60" s="47">
        <v>7</v>
      </c>
      <c r="AC60" s="42">
        <v>8</v>
      </c>
      <c r="AD60" s="47">
        <v>9.4</v>
      </c>
      <c r="AE60" s="42">
        <v>12</v>
      </c>
      <c r="AF60" s="47">
        <f t="shared" si="6"/>
        <v>11.748000000000001</v>
      </c>
      <c r="AG60" s="42" t="str">
        <f t="shared" si="17"/>
        <v>VPC</v>
      </c>
      <c r="AH60" s="58">
        <v>57</v>
      </c>
      <c r="AI60" s="59" t="s">
        <v>163</v>
      </c>
      <c r="AJ60" s="59" t="s">
        <v>164</v>
      </c>
      <c r="AK60" s="47">
        <v>14.4</v>
      </c>
      <c r="AL60" s="42"/>
      <c r="AM60" s="47">
        <v>16.324999999999999</v>
      </c>
      <c r="AN60" s="42"/>
      <c r="AO60" s="47">
        <f t="shared" si="8"/>
        <v>15.362500000000001</v>
      </c>
      <c r="AP60" s="42" t="str">
        <f t="shared" si="18"/>
        <v>V</v>
      </c>
      <c r="AQ60" s="52">
        <v>14.5</v>
      </c>
      <c r="AR60" s="51"/>
      <c r="AS60" s="52">
        <v>13.5</v>
      </c>
      <c r="AT60" s="51"/>
      <c r="AU60" s="52">
        <v>15</v>
      </c>
      <c r="AV60" s="51"/>
      <c r="AW60" s="52">
        <f t="shared" si="10"/>
        <v>14.56</v>
      </c>
      <c r="AX60" s="51" t="str">
        <f t="shared" si="19"/>
        <v>V</v>
      </c>
      <c r="AY60" s="47">
        <v>16.5</v>
      </c>
      <c r="AZ60" s="42"/>
      <c r="BA60" s="47">
        <v>16.5</v>
      </c>
      <c r="BB60" s="42" t="s">
        <v>44</v>
      </c>
      <c r="BC60" s="52">
        <v>16</v>
      </c>
      <c r="BD60" s="51"/>
      <c r="BE60" s="52">
        <v>14</v>
      </c>
      <c r="BF60" s="51"/>
      <c r="BG60" s="52">
        <f t="shared" si="12"/>
        <v>14.400000000000002</v>
      </c>
      <c r="BH60" s="51" t="s">
        <v>44</v>
      </c>
      <c r="BI60" s="47">
        <f t="shared" si="20"/>
        <v>13.533812500000002</v>
      </c>
    </row>
    <row r="61" spans="1:61" ht="11.1" customHeight="1" thickBot="1">
      <c r="A61" s="48">
        <v>58</v>
      </c>
      <c r="B61" s="49" t="s">
        <v>115</v>
      </c>
      <c r="C61" s="49" t="s">
        <v>116</v>
      </c>
      <c r="D61" s="52">
        <v>13.25</v>
      </c>
      <c r="E61" s="51"/>
      <c r="F61" s="52">
        <v>11.5</v>
      </c>
      <c r="G61" s="51"/>
      <c r="H61" s="52">
        <v>14.1</v>
      </c>
      <c r="I61" s="51"/>
      <c r="J61" s="52">
        <f t="shared" si="0"/>
        <v>13.055</v>
      </c>
      <c r="K61" s="53" t="str">
        <f t="shared" si="14"/>
        <v>V</v>
      </c>
      <c r="L61" s="47">
        <v>15.5</v>
      </c>
      <c r="M61" s="42"/>
      <c r="N61" s="47">
        <v>10.5</v>
      </c>
      <c r="O61" s="42"/>
      <c r="P61" s="47">
        <v>14</v>
      </c>
      <c r="Q61" s="42"/>
      <c r="R61" s="47">
        <f t="shared" si="2"/>
        <v>13.200000000000001</v>
      </c>
      <c r="S61" s="42" t="str">
        <f t="shared" si="15"/>
        <v>V</v>
      </c>
      <c r="T61" s="54">
        <v>12.45</v>
      </c>
      <c r="U61" s="55"/>
      <c r="V61" s="54">
        <v>12.274999999999999</v>
      </c>
      <c r="W61" s="55"/>
      <c r="X61" s="54">
        <f t="shared" si="4"/>
        <v>12.362499999999999</v>
      </c>
      <c r="Y61" s="55" t="str">
        <f t="shared" si="16"/>
        <v>V</v>
      </c>
      <c r="Z61" s="47">
        <v>10.48</v>
      </c>
      <c r="AA61" s="42">
        <v>12</v>
      </c>
      <c r="AB61" s="47">
        <v>7.5</v>
      </c>
      <c r="AC61" s="42">
        <v>7.5</v>
      </c>
      <c r="AD61" s="47">
        <v>10.8</v>
      </c>
      <c r="AE61" s="42">
        <v>9.5</v>
      </c>
      <c r="AF61" s="47">
        <f t="shared" si="6"/>
        <v>10.224000000000002</v>
      </c>
      <c r="AG61" s="42" t="str">
        <f t="shared" si="17"/>
        <v>VPC</v>
      </c>
      <c r="AH61" s="60">
        <v>58</v>
      </c>
      <c r="AI61" s="59" t="s">
        <v>115</v>
      </c>
      <c r="AJ61" s="59" t="s">
        <v>116</v>
      </c>
      <c r="AK61" s="47">
        <v>15.15</v>
      </c>
      <c r="AL61" s="42"/>
      <c r="AM61" s="47">
        <v>14.1</v>
      </c>
      <c r="AN61" s="42"/>
      <c r="AO61" s="47">
        <f t="shared" si="8"/>
        <v>14.625</v>
      </c>
      <c r="AP61" s="42" t="str">
        <f t="shared" si="18"/>
        <v>V</v>
      </c>
      <c r="AQ61" s="52">
        <v>17</v>
      </c>
      <c r="AR61" s="51"/>
      <c r="AS61" s="52">
        <v>13.5</v>
      </c>
      <c r="AT61" s="51"/>
      <c r="AU61" s="52">
        <v>14.5</v>
      </c>
      <c r="AV61" s="51"/>
      <c r="AW61" s="52">
        <f t="shared" si="10"/>
        <v>14.830000000000002</v>
      </c>
      <c r="AX61" s="51" t="str">
        <f t="shared" si="19"/>
        <v>V</v>
      </c>
      <c r="AY61" s="47">
        <v>15</v>
      </c>
      <c r="AZ61" s="42"/>
      <c r="BA61" s="47">
        <v>15</v>
      </c>
      <c r="BB61" s="42" t="s">
        <v>44</v>
      </c>
      <c r="BC61" s="52">
        <v>15</v>
      </c>
      <c r="BD61" s="51"/>
      <c r="BE61" s="52">
        <v>14</v>
      </c>
      <c r="BF61" s="51"/>
      <c r="BG61" s="52">
        <f t="shared" si="12"/>
        <v>14.200000000000001</v>
      </c>
      <c r="BH61" s="51" t="s">
        <v>44</v>
      </c>
      <c r="BI61" s="47">
        <f t="shared" si="20"/>
        <v>13.437062500000001</v>
      </c>
    </row>
    <row r="62" spans="1:61" ht="11.1" customHeight="1" thickBot="1">
      <c r="A62" s="48">
        <v>59</v>
      </c>
      <c r="B62" s="49" t="s">
        <v>107</v>
      </c>
      <c r="C62" s="49" t="s">
        <v>108</v>
      </c>
      <c r="D62" s="52">
        <v>10.75</v>
      </c>
      <c r="E62" s="51">
        <v>12</v>
      </c>
      <c r="F62" s="52">
        <v>11</v>
      </c>
      <c r="G62" s="51">
        <v>12</v>
      </c>
      <c r="H62" s="52">
        <v>13.2</v>
      </c>
      <c r="I62" s="51"/>
      <c r="J62" s="52">
        <f t="shared" si="0"/>
        <v>12.54</v>
      </c>
      <c r="K62" s="53" t="str">
        <f t="shared" si="14"/>
        <v>V</v>
      </c>
      <c r="L62" s="47">
        <v>14.5</v>
      </c>
      <c r="M62" s="42"/>
      <c r="N62" s="47">
        <v>11</v>
      </c>
      <c r="O62" s="42"/>
      <c r="P62" s="47">
        <v>13</v>
      </c>
      <c r="Q62" s="42"/>
      <c r="R62" s="47">
        <f t="shared" si="2"/>
        <v>12.8</v>
      </c>
      <c r="S62" s="42" t="str">
        <f t="shared" si="15"/>
        <v>V</v>
      </c>
      <c r="T62" s="54">
        <v>11.425000000000001</v>
      </c>
      <c r="U62" s="55">
        <v>12</v>
      </c>
      <c r="V62" s="54">
        <v>11.249999999999998</v>
      </c>
      <c r="W62" s="55">
        <v>11</v>
      </c>
      <c r="X62" s="54">
        <f t="shared" si="4"/>
        <v>11.625</v>
      </c>
      <c r="Y62" s="55" t="str">
        <f t="shared" si="16"/>
        <v>VPC</v>
      </c>
      <c r="Z62" s="47">
        <v>14.68</v>
      </c>
      <c r="AA62" s="42"/>
      <c r="AB62" s="47">
        <v>6</v>
      </c>
      <c r="AC62" s="42">
        <v>6.5</v>
      </c>
      <c r="AD62" s="47">
        <v>6.6</v>
      </c>
      <c r="AE62" s="42">
        <v>8.5</v>
      </c>
      <c r="AF62" s="47">
        <f t="shared" si="6"/>
        <v>10.332000000000001</v>
      </c>
      <c r="AG62" s="42" t="str">
        <f t="shared" si="17"/>
        <v>VPC</v>
      </c>
      <c r="AH62" s="58">
        <v>59</v>
      </c>
      <c r="AI62" s="59" t="s">
        <v>107</v>
      </c>
      <c r="AJ62" s="59" t="s">
        <v>108</v>
      </c>
      <c r="AK62" s="47">
        <v>13</v>
      </c>
      <c r="AL62" s="42"/>
      <c r="AM62" s="47">
        <v>13.7</v>
      </c>
      <c r="AN62" s="42"/>
      <c r="AO62" s="47">
        <f t="shared" si="8"/>
        <v>13.35</v>
      </c>
      <c r="AP62" s="42" t="str">
        <f t="shared" si="18"/>
        <v>V</v>
      </c>
      <c r="AQ62" s="52">
        <v>17</v>
      </c>
      <c r="AR62" s="51"/>
      <c r="AS62" s="52">
        <v>14</v>
      </c>
      <c r="AT62" s="51"/>
      <c r="AU62" s="52">
        <v>13</v>
      </c>
      <c r="AV62" s="51"/>
      <c r="AW62" s="52">
        <f t="shared" si="10"/>
        <v>14.100000000000001</v>
      </c>
      <c r="AX62" s="51" t="str">
        <f t="shared" si="19"/>
        <v>V</v>
      </c>
      <c r="AY62" s="47">
        <v>16</v>
      </c>
      <c r="AZ62" s="42"/>
      <c r="BA62" s="47">
        <v>16</v>
      </c>
      <c r="BB62" s="42" t="s">
        <v>44</v>
      </c>
      <c r="BC62" s="52">
        <v>14</v>
      </c>
      <c r="BD62" s="51"/>
      <c r="BE62" s="52">
        <v>17</v>
      </c>
      <c r="BF62" s="51"/>
      <c r="BG62" s="52">
        <f t="shared" si="12"/>
        <v>16.400000000000002</v>
      </c>
      <c r="BH62" s="51" t="s">
        <v>44</v>
      </c>
      <c r="BI62" s="47">
        <f t="shared" si="20"/>
        <v>13.393375000000002</v>
      </c>
    </row>
    <row r="63" spans="1:61" ht="11.1" customHeight="1" thickBot="1">
      <c r="A63" s="48">
        <v>60</v>
      </c>
      <c r="B63" s="49" t="s">
        <v>71</v>
      </c>
      <c r="C63" s="49" t="s">
        <v>72</v>
      </c>
      <c r="D63" s="52">
        <v>12.25</v>
      </c>
      <c r="E63" s="51"/>
      <c r="F63" s="52">
        <v>9.5</v>
      </c>
      <c r="G63" s="51">
        <v>12</v>
      </c>
      <c r="H63" s="52">
        <v>11.2</v>
      </c>
      <c r="I63" s="51">
        <v>12</v>
      </c>
      <c r="J63" s="52">
        <f t="shared" si="0"/>
        <v>12.055</v>
      </c>
      <c r="K63" s="53" t="str">
        <f t="shared" si="14"/>
        <v>V</v>
      </c>
      <c r="L63" s="47">
        <v>15</v>
      </c>
      <c r="M63" s="42"/>
      <c r="N63" s="47">
        <v>17</v>
      </c>
      <c r="O63" s="42"/>
      <c r="P63" s="47">
        <v>13</v>
      </c>
      <c r="Q63" s="42"/>
      <c r="R63" s="47">
        <f t="shared" si="2"/>
        <v>15.4</v>
      </c>
      <c r="S63" s="42" t="str">
        <f t="shared" si="15"/>
        <v>V</v>
      </c>
      <c r="T63" s="54">
        <v>9.0499999999999989</v>
      </c>
      <c r="U63" s="55">
        <v>12</v>
      </c>
      <c r="V63" s="54">
        <v>9.5749999999999993</v>
      </c>
      <c r="W63" s="55">
        <v>10</v>
      </c>
      <c r="X63" s="54">
        <f t="shared" si="4"/>
        <v>11</v>
      </c>
      <c r="Y63" s="55" t="str">
        <f t="shared" si="16"/>
        <v>VPC</v>
      </c>
      <c r="Z63" s="47">
        <v>10.029999999999999</v>
      </c>
      <c r="AA63" s="42">
        <v>12</v>
      </c>
      <c r="AB63" s="47">
        <v>7</v>
      </c>
      <c r="AC63" s="42">
        <v>7</v>
      </c>
      <c r="AD63" s="47">
        <v>11.5</v>
      </c>
      <c r="AE63" s="42">
        <v>3</v>
      </c>
      <c r="AF63" s="47">
        <f t="shared" si="6"/>
        <v>10.260000000000002</v>
      </c>
      <c r="AG63" s="42" t="str">
        <f t="shared" si="17"/>
        <v>VPC</v>
      </c>
      <c r="AH63" s="60">
        <v>60</v>
      </c>
      <c r="AI63" s="59" t="s">
        <v>71</v>
      </c>
      <c r="AJ63" s="59" t="s">
        <v>72</v>
      </c>
      <c r="AK63" s="47">
        <v>3.2</v>
      </c>
      <c r="AL63" s="42">
        <v>12</v>
      </c>
      <c r="AM63" s="47">
        <v>11.95</v>
      </c>
      <c r="AN63" s="42">
        <v>12</v>
      </c>
      <c r="AO63" s="47">
        <f t="shared" si="8"/>
        <v>12</v>
      </c>
      <c r="AP63" s="42" t="str">
        <f t="shared" si="18"/>
        <v>V</v>
      </c>
      <c r="AQ63" s="52">
        <v>15.5</v>
      </c>
      <c r="AR63" s="51"/>
      <c r="AS63" s="52">
        <v>12</v>
      </c>
      <c r="AT63" s="51"/>
      <c r="AU63" s="52">
        <v>12.8</v>
      </c>
      <c r="AV63" s="51"/>
      <c r="AW63" s="52">
        <f t="shared" si="10"/>
        <v>13.218000000000002</v>
      </c>
      <c r="AX63" s="51" t="str">
        <f t="shared" si="19"/>
        <v>V</v>
      </c>
      <c r="AY63" s="47">
        <v>16</v>
      </c>
      <c r="AZ63" s="42"/>
      <c r="BA63" s="47">
        <v>16</v>
      </c>
      <c r="BB63" s="42" t="s">
        <v>44</v>
      </c>
      <c r="BC63" s="52">
        <v>13</v>
      </c>
      <c r="BD63" s="51"/>
      <c r="BE63" s="52">
        <v>16</v>
      </c>
      <c r="BF63" s="51"/>
      <c r="BG63" s="52">
        <f t="shared" si="12"/>
        <v>15.4</v>
      </c>
      <c r="BH63" s="51" t="s">
        <v>44</v>
      </c>
      <c r="BI63" s="47">
        <f t="shared" si="20"/>
        <v>13.166625000000002</v>
      </c>
    </row>
    <row r="64" spans="1:61" ht="11.1" customHeight="1" thickBot="1">
      <c r="A64" s="48">
        <v>61</v>
      </c>
      <c r="B64" s="49" t="s">
        <v>127</v>
      </c>
      <c r="C64" s="49" t="s">
        <v>128</v>
      </c>
      <c r="D64" s="52">
        <v>15</v>
      </c>
      <c r="E64" s="51"/>
      <c r="F64" s="52">
        <v>9.5</v>
      </c>
      <c r="G64" s="51"/>
      <c r="H64" s="52">
        <v>14.1</v>
      </c>
      <c r="I64" s="51"/>
      <c r="J64" s="52">
        <f t="shared" si="0"/>
        <v>12.780000000000001</v>
      </c>
      <c r="K64" s="53" t="str">
        <f t="shared" si="14"/>
        <v>V</v>
      </c>
      <c r="L64" s="47">
        <v>13</v>
      </c>
      <c r="M64" s="42"/>
      <c r="N64" s="47">
        <v>6</v>
      </c>
      <c r="O64" s="42">
        <v>11.75</v>
      </c>
      <c r="P64" s="47">
        <v>14</v>
      </c>
      <c r="Q64" s="42"/>
      <c r="R64" s="47">
        <f t="shared" si="2"/>
        <v>12.700000000000001</v>
      </c>
      <c r="S64" s="42" t="str">
        <f t="shared" si="15"/>
        <v>V</v>
      </c>
      <c r="T64" s="54">
        <v>13.099999999999998</v>
      </c>
      <c r="U64" s="55"/>
      <c r="V64" s="54">
        <v>12.574999999999999</v>
      </c>
      <c r="W64" s="55"/>
      <c r="X64" s="54">
        <f t="shared" si="4"/>
        <v>12.837499999999999</v>
      </c>
      <c r="Y64" s="55" t="str">
        <f t="shared" si="16"/>
        <v>V</v>
      </c>
      <c r="Z64" s="47">
        <v>14.58</v>
      </c>
      <c r="AA64" s="42"/>
      <c r="AB64" s="47">
        <v>8</v>
      </c>
      <c r="AC64" s="42">
        <v>8</v>
      </c>
      <c r="AD64" s="47">
        <v>8</v>
      </c>
      <c r="AE64" s="42">
        <v>7</v>
      </c>
      <c r="AF64" s="47">
        <f t="shared" si="6"/>
        <v>10.632000000000001</v>
      </c>
      <c r="AG64" s="42" t="str">
        <f t="shared" si="17"/>
        <v>VPC</v>
      </c>
      <c r="AH64" s="58">
        <v>61</v>
      </c>
      <c r="AI64" s="59" t="s">
        <v>127</v>
      </c>
      <c r="AJ64" s="59" t="s">
        <v>128</v>
      </c>
      <c r="AK64" s="47">
        <v>10.199999999999999</v>
      </c>
      <c r="AL64" s="42">
        <v>12</v>
      </c>
      <c r="AM64" s="47">
        <v>10.55</v>
      </c>
      <c r="AN64" s="42">
        <v>12</v>
      </c>
      <c r="AO64" s="47">
        <f t="shared" si="8"/>
        <v>12</v>
      </c>
      <c r="AP64" s="42" t="str">
        <f t="shared" si="18"/>
        <v>V</v>
      </c>
      <c r="AQ64" s="52">
        <v>14</v>
      </c>
      <c r="AR64" s="51"/>
      <c r="AS64" s="52">
        <v>12.5</v>
      </c>
      <c r="AT64" s="51"/>
      <c r="AU64" s="52">
        <v>13.25</v>
      </c>
      <c r="AV64" s="51"/>
      <c r="AW64" s="52">
        <f t="shared" si="10"/>
        <v>13.25</v>
      </c>
      <c r="AX64" s="51" t="str">
        <f t="shared" si="19"/>
        <v>V</v>
      </c>
      <c r="AY64" s="47">
        <v>12</v>
      </c>
      <c r="AZ64" s="42"/>
      <c r="BA64" s="47">
        <v>12</v>
      </c>
      <c r="BB64" s="42" t="s">
        <v>44</v>
      </c>
      <c r="BC64" s="52">
        <v>16</v>
      </c>
      <c r="BD64" s="51"/>
      <c r="BE64" s="52">
        <v>16.5</v>
      </c>
      <c r="BF64" s="51"/>
      <c r="BG64" s="52">
        <f t="shared" si="12"/>
        <v>16.400000000000002</v>
      </c>
      <c r="BH64" s="51" t="s">
        <v>44</v>
      </c>
      <c r="BI64" s="47">
        <f t="shared" si="20"/>
        <v>12.824937500000001</v>
      </c>
    </row>
    <row r="65" spans="1:61" ht="11.1" customHeight="1" thickBot="1">
      <c r="A65" s="48">
        <v>62</v>
      </c>
      <c r="B65" s="49" t="s">
        <v>117</v>
      </c>
      <c r="C65" s="49" t="s">
        <v>118</v>
      </c>
      <c r="D65" s="52">
        <v>6</v>
      </c>
      <c r="E65" s="51">
        <v>10</v>
      </c>
      <c r="F65" s="52">
        <v>7.25</v>
      </c>
      <c r="G65" s="51">
        <v>12</v>
      </c>
      <c r="H65" s="52">
        <v>9</v>
      </c>
      <c r="I65" s="51">
        <v>12</v>
      </c>
      <c r="J65" s="52">
        <f t="shared" si="0"/>
        <v>11.56</v>
      </c>
      <c r="K65" s="53" t="str">
        <f t="shared" si="14"/>
        <v>VPC</v>
      </c>
      <c r="L65" s="47">
        <v>14.5</v>
      </c>
      <c r="M65" s="42"/>
      <c r="N65" s="47">
        <v>13.75</v>
      </c>
      <c r="O65" s="42"/>
      <c r="P65" s="47">
        <v>16</v>
      </c>
      <c r="Q65" s="42"/>
      <c r="R65" s="47">
        <f t="shared" si="2"/>
        <v>14.5</v>
      </c>
      <c r="S65" s="42" t="str">
        <f t="shared" si="15"/>
        <v>V</v>
      </c>
      <c r="T65" s="54">
        <v>7.7749999999999995</v>
      </c>
      <c r="U65" s="55">
        <v>12</v>
      </c>
      <c r="V65" s="54">
        <v>6.2749999999999995</v>
      </c>
      <c r="W65" s="55">
        <v>8</v>
      </c>
      <c r="X65" s="54">
        <f t="shared" si="4"/>
        <v>10</v>
      </c>
      <c r="Y65" s="55" t="str">
        <f t="shared" si="16"/>
        <v>VPC</v>
      </c>
      <c r="Z65" s="47">
        <v>10.33</v>
      </c>
      <c r="AA65" s="42">
        <v>11.5</v>
      </c>
      <c r="AB65" s="47">
        <v>6</v>
      </c>
      <c r="AC65" s="42">
        <v>6.5</v>
      </c>
      <c r="AD65" s="47">
        <v>8.6999999999999993</v>
      </c>
      <c r="AE65" s="42">
        <v>12</v>
      </c>
      <c r="AF65" s="47">
        <f t="shared" si="6"/>
        <v>10.040000000000001</v>
      </c>
      <c r="AG65" s="42" t="str">
        <f t="shared" si="17"/>
        <v>VPC</v>
      </c>
      <c r="AH65" s="60">
        <v>62</v>
      </c>
      <c r="AI65" s="59" t="s">
        <v>117</v>
      </c>
      <c r="AJ65" s="59" t="s">
        <v>118</v>
      </c>
      <c r="AK65" s="47">
        <v>10.95</v>
      </c>
      <c r="AL65" s="42">
        <v>12</v>
      </c>
      <c r="AM65" s="47">
        <v>12.525</v>
      </c>
      <c r="AN65" s="42"/>
      <c r="AO65" s="47">
        <f t="shared" si="8"/>
        <v>12.262499999999999</v>
      </c>
      <c r="AP65" s="42" t="str">
        <f t="shared" si="18"/>
        <v>V</v>
      </c>
      <c r="AQ65" s="52">
        <v>14</v>
      </c>
      <c r="AR65" s="51"/>
      <c r="AS65" s="52">
        <v>13.5</v>
      </c>
      <c r="AT65" s="51"/>
      <c r="AU65" s="52">
        <v>11.55</v>
      </c>
      <c r="AV65" s="51"/>
      <c r="AW65" s="52">
        <f t="shared" si="10"/>
        <v>12.518000000000001</v>
      </c>
      <c r="AX65" s="51" t="str">
        <f t="shared" si="19"/>
        <v>V</v>
      </c>
      <c r="AY65" s="47">
        <v>16</v>
      </c>
      <c r="AZ65" s="42"/>
      <c r="BA65" s="47">
        <v>16</v>
      </c>
      <c r="BB65" s="42" t="s">
        <v>44</v>
      </c>
      <c r="BC65" s="52">
        <v>14</v>
      </c>
      <c r="BD65" s="51"/>
      <c r="BE65" s="52">
        <v>16</v>
      </c>
      <c r="BF65" s="51"/>
      <c r="BG65" s="52">
        <f t="shared" si="12"/>
        <v>15.600000000000001</v>
      </c>
      <c r="BH65" s="51" t="s">
        <v>44</v>
      </c>
      <c r="BI65" s="47">
        <f t="shared" si="20"/>
        <v>12.810062500000001</v>
      </c>
    </row>
    <row r="66" spans="1:61" ht="11.1" customHeight="1" thickBot="1">
      <c r="A66" s="48">
        <v>63</v>
      </c>
      <c r="B66" s="49" t="s">
        <v>159</v>
      </c>
      <c r="C66" s="49" t="s">
        <v>160</v>
      </c>
      <c r="D66" s="52">
        <v>8.75</v>
      </c>
      <c r="E66" s="51">
        <v>8</v>
      </c>
      <c r="F66" s="52">
        <v>9.25</v>
      </c>
      <c r="G66" s="51">
        <v>12</v>
      </c>
      <c r="H66" s="52">
        <v>12</v>
      </c>
      <c r="I66" s="51"/>
      <c r="J66" s="52">
        <f t="shared" si="0"/>
        <v>11.285</v>
      </c>
      <c r="K66" s="53" t="str">
        <f t="shared" si="14"/>
        <v>VPC</v>
      </c>
      <c r="L66" s="47">
        <v>13.5</v>
      </c>
      <c r="M66" s="42"/>
      <c r="N66" s="47">
        <v>11.5</v>
      </c>
      <c r="O66" s="42"/>
      <c r="P66" s="47">
        <v>15</v>
      </c>
      <c r="Q66" s="42"/>
      <c r="R66" s="47">
        <f t="shared" si="2"/>
        <v>13</v>
      </c>
      <c r="S66" s="42" t="str">
        <f t="shared" si="15"/>
        <v>V</v>
      </c>
      <c r="T66" s="54">
        <v>11.874999999999998</v>
      </c>
      <c r="U66" s="55"/>
      <c r="V66" s="54">
        <v>12.749999999999998</v>
      </c>
      <c r="W66" s="55"/>
      <c r="X66" s="54">
        <f t="shared" si="4"/>
        <v>12.312499999999998</v>
      </c>
      <c r="Y66" s="55" t="str">
        <f t="shared" si="16"/>
        <v>V</v>
      </c>
      <c r="Z66" s="47">
        <v>9.08</v>
      </c>
      <c r="AA66" s="42">
        <v>10.48</v>
      </c>
      <c r="AB66" s="47">
        <v>8</v>
      </c>
      <c r="AC66" s="42"/>
      <c r="AD66" s="47">
        <v>9.75</v>
      </c>
      <c r="AE66" s="42">
        <v>12</v>
      </c>
      <c r="AF66" s="47">
        <f t="shared" si="6"/>
        <v>10.112000000000002</v>
      </c>
      <c r="AG66" s="42" t="str">
        <f t="shared" si="17"/>
        <v>VPC</v>
      </c>
      <c r="AH66" s="58">
        <v>63</v>
      </c>
      <c r="AI66" s="59" t="s">
        <v>159</v>
      </c>
      <c r="AJ66" s="59" t="s">
        <v>160</v>
      </c>
      <c r="AK66" s="47">
        <v>9.5</v>
      </c>
      <c r="AL66" s="42">
        <v>12</v>
      </c>
      <c r="AM66" s="47">
        <v>13.7</v>
      </c>
      <c r="AN66" s="42"/>
      <c r="AO66" s="47">
        <f t="shared" si="8"/>
        <v>12.85</v>
      </c>
      <c r="AP66" s="42" t="str">
        <f t="shared" si="18"/>
        <v>V</v>
      </c>
      <c r="AQ66" s="52">
        <v>14.5</v>
      </c>
      <c r="AR66" s="51"/>
      <c r="AS66" s="52">
        <v>13.5</v>
      </c>
      <c r="AT66" s="51"/>
      <c r="AU66" s="52">
        <v>12.95</v>
      </c>
      <c r="AV66" s="51"/>
      <c r="AW66" s="52">
        <f t="shared" si="10"/>
        <v>13.412000000000001</v>
      </c>
      <c r="AX66" s="51" t="str">
        <f t="shared" si="19"/>
        <v>V</v>
      </c>
      <c r="AY66" s="47">
        <v>12</v>
      </c>
      <c r="AZ66" s="42"/>
      <c r="BA66" s="47">
        <v>12</v>
      </c>
      <c r="BB66" s="42" t="s">
        <v>44</v>
      </c>
      <c r="BC66" s="52">
        <v>13</v>
      </c>
      <c r="BD66" s="51"/>
      <c r="BE66" s="52">
        <v>12</v>
      </c>
      <c r="BF66" s="51"/>
      <c r="BG66" s="52">
        <f t="shared" si="12"/>
        <v>12.200000000000001</v>
      </c>
      <c r="BH66" s="51" t="s">
        <v>44</v>
      </c>
      <c r="BI66" s="47">
        <f t="shared" si="20"/>
        <v>12.146437500000001</v>
      </c>
    </row>
  </sheetData>
  <mergeCells count="2">
    <mergeCell ref="B2:C2"/>
    <mergeCell ref="B1:C1"/>
  </mergeCells>
  <pageMargins left="0.7" right="0.7" top="0.75" bottom="0.75" header="0.3" footer="0.3"/>
  <pageSetup paperSize="9" scale="69" fitToWidth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4"/>
  <sheetViews>
    <sheetView tabSelected="1" workbookViewId="0">
      <selection activeCell="A2" sqref="A2:A64"/>
    </sheetView>
  </sheetViews>
  <sheetFormatPr baseColWidth="10" defaultRowHeight="14.4"/>
  <cols>
    <col min="1" max="1" width="5" customWidth="1"/>
    <col min="2" max="2" width="14.33203125" customWidth="1"/>
    <col min="3" max="3" width="18" customWidth="1"/>
    <col min="4" max="4" width="13.33203125" customWidth="1"/>
    <col min="5" max="5" width="15.33203125" customWidth="1"/>
    <col min="7" max="7" width="22.44140625" customWidth="1"/>
    <col min="8" max="8" width="9.88671875" customWidth="1"/>
  </cols>
  <sheetData>
    <row r="1" spans="1:8" ht="15.6">
      <c r="A1" s="28" t="s">
        <v>34</v>
      </c>
      <c r="B1" s="29" t="s">
        <v>35</v>
      </c>
      <c r="C1" s="29" t="s">
        <v>36</v>
      </c>
      <c r="D1" s="39" t="s">
        <v>169</v>
      </c>
      <c r="E1" s="39" t="s">
        <v>170</v>
      </c>
      <c r="F1" s="39" t="s">
        <v>171</v>
      </c>
      <c r="G1" s="31" t="s">
        <v>172</v>
      </c>
      <c r="H1" s="31" t="s">
        <v>173</v>
      </c>
    </row>
    <row r="2" spans="1:8" ht="15.6">
      <c r="A2" s="32">
        <v>1</v>
      </c>
      <c r="B2" s="35" t="s">
        <v>161</v>
      </c>
      <c r="C2" s="35" t="s">
        <v>162</v>
      </c>
      <c r="D2" s="30">
        <v>16.418609374999999</v>
      </c>
      <c r="E2" s="30">
        <v>16.918750000000003</v>
      </c>
      <c r="F2" s="30">
        <f t="shared" ref="F2:F33" si="0">AVERAGE(D2,E2)</f>
        <v>16.668679687500003</v>
      </c>
      <c r="G2" s="32" t="s">
        <v>174</v>
      </c>
      <c r="H2" s="33" t="s">
        <v>175</v>
      </c>
    </row>
    <row r="3" spans="1:8" ht="15.6">
      <c r="A3" s="34">
        <v>2</v>
      </c>
      <c r="B3" s="35" t="s">
        <v>53</v>
      </c>
      <c r="C3" s="35" t="s">
        <v>54</v>
      </c>
      <c r="D3" s="30">
        <v>15.651953124999999</v>
      </c>
      <c r="E3" s="30">
        <v>16.139749999999999</v>
      </c>
      <c r="F3" s="30">
        <f t="shared" si="0"/>
        <v>15.895851562499999</v>
      </c>
      <c r="G3" s="32" t="s">
        <v>178</v>
      </c>
      <c r="H3" s="32" t="s">
        <v>177</v>
      </c>
    </row>
    <row r="4" spans="1:8" ht="15.6">
      <c r="A4" s="32">
        <v>3</v>
      </c>
      <c r="B4" s="35" t="s">
        <v>99</v>
      </c>
      <c r="C4" s="35" t="s">
        <v>100</v>
      </c>
      <c r="D4" s="30">
        <v>14.687296874999999</v>
      </c>
      <c r="E4" s="30">
        <v>15.9389375</v>
      </c>
      <c r="F4" s="30">
        <f t="shared" si="0"/>
        <v>15.3131171875</v>
      </c>
      <c r="G4" s="32" t="s">
        <v>178</v>
      </c>
      <c r="H4" s="32" t="s">
        <v>177</v>
      </c>
    </row>
    <row r="5" spans="1:8" ht="15.6">
      <c r="A5" s="34">
        <v>4</v>
      </c>
      <c r="B5" s="35" t="s">
        <v>42</v>
      </c>
      <c r="C5" s="35" t="s">
        <v>43</v>
      </c>
      <c r="D5" s="30">
        <v>14.817093750000002</v>
      </c>
      <c r="E5" s="30">
        <v>15.668875</v>
      </c>
      <c r="F5" s="30">
        <f t="shared" si="0"/>
        <v>15.242984375000001</v>
      </c>
      <c r="G5" s="32" t="s">
        <v>174</v>
      </c>
      <c r="H5" s="32" t="s">
        <v>177</v>
      </c>
    </row>
    <row r="6" spans="1:8" ht="15.6">
      <c r="A6" s="32">
        <v>5</v>
      </c>
      <c r="B6" s="35" t="s">
        <v>155</v>
      </c>
      <c r="C6" s="35" t="s">
        <v>156</v>
      </c>
      <c r="D6" s="30">
        <v>15.056515625000001</v>
      </c>
      <c r="E6" s="30">
        <v>15.353937500000001</v>
      </c>
      <c r="F6" s="30">
        <f t="shared" si="0"/>
        <v>15.205226562500002</v>
      </c>
      <c r="G6" s="32" t="s">
        <v>174</v>
      </c>
      <c r="H6" s="32" t="s">
        <v>177</v>
      </c>
    </row>
    <row r="7" spans="1:8" ht="15.6">
      <c r="A7" s="34">
        <v>6</v>
      </c>
      <c r="B7" s="35" t="s">
        <v>167</v>
      </c>
      <c r="C7" s="35" t="s">
        <v>168</v>
      </c>
      <c r="D7" s="30">
        <v>14.035937499999999</v>
      </c>
      <c r="E7" s="30">
        <v>15.820500000000001</v>
      </c>
      <c r="F7" s="30">
        <f t="shared" si="0"/>
        <v>14.928218749999999</v>
      </c>
      <c r="G7" s="32" t="s">
        <v>174</v>
      </c>
      <c r="H7" s="32" t="s">
        <v>177</v>
      </c>
    </row>
    <row r="8" spans="1:8" ht="15.6">
      <c r="A8" s="32">
        <v>7</v>
      </c>
      <c r="B8" s="35" t="s">
        <v>131</v>
      </c>
      <c r="C8" s="35" t="s">
        <v>132</v>
      </c>
      <c r="D8" s="30">
        <v>13.756609375</v>
      </c>
      <c r="E8" s="30">
        <v>15.970187500000002</v>
      </c>
      <c r="F8" s="30">
        <f t="shared" si="0"/>
        <v>14.863398437500001</v>
      </c>
      <c r="G8" s="32" t="s">
        <v>174</v>
      </c>
      <c r="H8" s="32" t="s">
        <v>177</v>
      </c>
    </row>
    <row r="9" spans="1:8" ht="15.6">
      <c r="A9" s="34">
        <v>8</v>
      </c>
      <c r="B9" s="35" t="s">
        <v>109</v>
      </c>
      <c r="C9" s="35" t="s">
        <v>110</v>
      </c>
      <c r="D9" s="30">
        <v>14.4248125</v>
      </c>
      <c r="E9" s="30">
        <v>15.211250000000001</v>
      </c>
      <c r="F9" s="30">
        <f t="shared" si="0"/>
        <v>14.818031250000001</v>
      </c>
      <c r="G9" s="32" t="s">
        <v>174</v>
      </c>
      <c r="H9" s="32" t="s">
        <v>177</v>
      </c>
    </row>
    <row r="10" spans="1:8" ht="15.6">
      <c r="A10" s="32">
        <v>9</v>
      </c>
      <c r="B10" s="35" t="s">
        <v>79</v>
      </c>
      <c r="C10" s="35" t="s">
        <v>80</v>
      </c>
      <c r="D10" s="30">
        <v>13.975062500000002</v>
      </c>
      <c r="E10" s="30">
        <v>15.442874999999999</v>
      </c>
      <c r="F10" s="30">
        <f t="shared" si="0"/>
        <v>14.70896875</v>
      </c>
      <c r="G10" s="32" t="s">
        <v>174</v>
      </c>
      <c r="H10" s="32" t="s">
        <v>177</v>
      </c>
    </row>
    <row r="11" spans="1:8" ht="15.6">
      <c r="A11" s="34">
        <v>10</v>
      </c>
      <c r="B11" s="35" t="s">
        <v>151</v>
      </c>
      <c r="C11" s="35" t="s">
        <v>152</v>
      </c>
      <c r="D11" s="30">
        <v>14.709187500000001</v>
      </c>
      <c r="E11" s="30">
        <v>14.44</v>
      </c>
      <c r="F11" s="30">
        <f t="shared" si="0"/>
        <v>14.57459375</v>
      </c>
      <c r="G11" s="32" t="s">
        <v>178</v>
      </c>
      <c r="H11" s="32" t="s">
        <v>177</v>
      </c>
    </row>
    <row r="12" spans="1:8" ht="15.6">
      <c r="A12" s="32">
        <v>11</v>
      </c>
      <c r="B12" s="35" t="s">
        <v>83</v>
      </c>
      <c r="C12" s="35" t="s">
        <v>84</v>
      </c>
      <c r="D12" s="30">
        <v>13.698062500000001</v>
      </c>
      <c r="E12" s="30">
        <v>15.388437500000002</v>
      </c>
      <c r="F12" s="30">
        <f t="shared" si="0"/>
        <v>14.54325</v>
      </c>
      <c r="G12" s="32" t="s">
        <v>174</v>
      </c>
      <c r="H12" s="32" t="s">
        <v>177</v>
      </c>
    </row>
    <row r="13" spans="1:8" ht="15.6">
      <c r="A13" s="34">
        <v>12</v>
      </c>
      <c r="B13" s="36" t="s">
        <v>157</v>
      </c>
      <c r="C13" s="36" t="s">
        <v>158</v>
      </c>
      <c r="D13" s="30">
        <v>13.297187500000001</v>
      </c>
      <c r="E13" s="30">
        <v>15.542187500000001</v>
      </c>
      <c r="F13" s="30">
        <f t="shared" si="0"/>
        <v>14.419687500000002</v>
      </c>
      <c r="G13" s="32" t="s">
        <v>174</v>
      </c>
      <c r="H13" s="32" t="s">
        <v>177</v>
      </c>
    </row>
    <row r="14" spans="1:8" ht="15.6">
      <c r="A14" s="32">
        <v>13</v>
      </c>
      <c r="B14" s="36" t="s">
        <v>95</v>
      </c>
      <c r="C14" s="36" t="s">
        <v>96</v>
      </c>
      <c r="D14" s="30">
        <v>13.404406250000003</v>
      </c>
      <c r="E14" s="30">
        <v>15.385687500000001</v>
      </c>
      <c r="F14" s="30">
        <f t="shared" si="0"/>
        <v>14.395046875000002</v>
      </c>
      <c r="G14" s="32" t="s">
        <v>174</v>
      </c>
      <c r="H14" s="32" t="s">
        <v>177</v>
      </c>
    </row>
    <row r="15" spans="1:8" ht="15.6">
      <c r="A15" s="34">
        <v>14</v>
      </c>
      <c r="B15" s="35" t="s">
        <v>137</v>
      </c>
      <c r="C15" s="35" t="s">
        <v>138</v>
      </c>
      <c r="D15" s="30">
        <v>13.086843750000002</v>
      </c>
      <c r="E15" s="30">
        <v>15.574750000000002</v>
      </c>
      <c r="F15" s="30">
        <f t="shared" si="0"/>
        <v>14.330796875000001</v>
      </c>
      <c r="G15" s="32" t="s">
        <v>178</v>
      </c>
      <c r="H15" s="32" t="s">
        <v>177</v>
      </c>
    </row>
    <row r="16" spans="1:8" ht="15.6">
      <c r="A16" s="32">
        <v>15</v>
      </c>
      <c r="B16" s="36" t="s">
        <v>129</v>
      </c>
      <c r="C16" s="36" t="s">
        <v>130</v>
      </c>
      <c r="D16" s="30">
        <v>13.379375000000001</v>
      </c>
      <c r="E16" s="30">
        <v>15.252000000000001</v>
      </c>
      <c r="F16" s="30">
        <f t="shared" si="0"/>
        <v>14.315687500000001</v>
      </c>
      <c r="G16" s="32" t="s">
        <v>174</v>
      </c>
      <c r="H16" s="32" t="s">
        <v>177</v>
      </c>
    </row>
    <row r="17" spans="1:8" ht="15.6">
      <c r="A17" s="34">
        <v>16</v>
      </c>
      <c r="B17" s="35" t="s">
        <v>51</v>
      </c>
      <c r="C17" s="35" t="s">
        <v>52</v>
      </c>
      <c r="D17" s="30">
        <v>13.675734375000001</v>
      </c>
      <c r="E17" s="30">
        <v>14.85525</v>
      </c>
      <c r="F17" s="30">
        <f t="shared" si="0"/>
        <v>14.265492187500001</v>
      </c>
      <c r="G17" s="32" t="s">
        <v>174</v>
      </c>
      <c r="H17" s="32" t="s">
        <v>177</v>
      </c>
    </row>
    <row r="18" spans="1:8" ht="15.6">
      <c r="A18" s="32">
        <v>17</v>
      </c>
      <c r="B18" s="35" t="s">
        <v>73</v>
      </c>
      <c r="C18" s="35" t="s">
        <v>74</v>
      </c>
      <c r="D18" s="30">
        <v>13.309578125000002</v>
      </c>
      <c r="E18" s="30">
        <v>15.138937500000001</v>
      </c>
      <c r="F18" s="30">
        <f t="shared" si="0"/>
        <v>14.224257812500001</v>
      </c>
      <c r="G18" s="32" t="s">
        <v>174</v>
      </c>
      <c r="H18" s="32" t="s">
        <v>177</v>
      </c>
    </row>
    <row r="19" spans="1:8" ht="15.6">
      <c r="A19" s="34">
        <v>18</v>
      </c>
      <c r="B19" s="36" t="s">
        <v>113</v>
      </c>
      <c r="C19" s="36" t="s">
        <v>114</v>
      </c>
      <c r="D19" s="30">
        <v>13.327546874999999</v>
      </c>
      <c r="E19" s="30">
        <v>14.9085</v>
      </c>
      <c r="F19" s="30">
        <f t="shared" si="0"/>
        <v>14.1180234375</v>
      </c>
      <c r="G19" s="32" t="s">
        <v>174</v>
      </c>
      <c r="H19" s="32" t="s">
        <v>177</v>
      </c>
    </row>
    <row r="20" spans="1:8" ht="15.6">
      <c r="A20" s="32">
        <v>19</v>
      </c>
      <c r="B20" s="36" t="s">
        <v>111</v>
      </c>
      <c r="C20" s="36" t="s">
        <v>112</v>
      </c>
      <c r="D20" s="30">
        <v>13.014921875000001</v>
      </c>
      <c r="E20" s="30">
        <v>15.124625</v>
      </c>
      <c r="F20" s="30">
        <f t="shared" si="0"/>
        <v>14.0697734375</v>
      </c>
      <c r="G20" s="32" t="s">
        <v>178</v>
      </c>
      <c r="H20" s="32" t="s">
        <v>177</v>
      </c>
    </row>
    <row r="21" spans="1:8" ht="15.6">
      <c r="A21" s="34">
        <v>20</v>
      </c>
      <c r="B21" s="35" t="s">
        <v>67</v>
      </c>
      <c r="C21" s="35" t="s">
        <v>68</v>
      </c>
      <c r="D21" s="30">
        <v>13.806640625</v>
      </c>
      <c r="E21" s="30">
        <v>14.314125000000001</v>
      </c>
      <c r="F21" s="30">
        <f t="shared" si="0"/>
        <v>14.0603828125</v>
      </c>
      <c r="G21" s="32" t="s">
        <v>178</v>
      </c>
      <c r="H21" s="32" t="s">
        <v>177</v>
      </c>
    </row>
    <row r="22" spans="1:8" ht="15.6">
      <c r="A22" s="32">
        <v>21</v>
      </c>
      <c r="B22" s="35" t="s">
        <v>147</v>
      </c>
      <c r="C22" s="35" t="s">
        <v>148</v>
      </c>
      <c r="D22" s="30">
        <v>13.783859375</v>
      </c>
      <c r="E22" s="30">
        <v>14.334125</v>
      </c>
      <c r="F22" s="30">
        <f t="shared" si="0"/>
        <v>14.058992187499999</v>
      </c>
      <c r="G22" s="32" t="s">
        <v>174</v>
      </c>
      <c r="H22" s="32" t="s">
        <v>177</v>
      </c>
    </row>
    <row r="23" spans="1:8" ht="15.6">
      <c r="A23" s="34">
        <v>22</v>
      </c>
      <c r="B23" s="36" t="s">
        <v>135</v>
      </c>
      <c r="C23" s="36" t="s">
        <v>136</v>
      </c>
      <c r="D23" s="30">
        <v>13.478031249999999</v>
      </c>
      <c r="E23" s="30">
        <v>14.638624999999999</v>
      </c>
      <c r="F23" s="30">
        <f t="shared" si="0"/>
        <v>14.058328124999999</v>
      </c>
      <c r="G23" s="32" t="s">
        <v>174</v>
      </c>
      <c r="H23" s="32" t="s">
        <v>177</v>
      </c>
    </row>
    <row r="24" spans="1:8" ht="15.6">
      <c r="A24" s="32">
        <v>23</v>
      </c>
      <c r="B24" s="35" t="s">
        <v>61</v>
      </c>
      <c r="C24" s="35" t="s">
        <v>62</v>
      </c>
      <c r="D24" s="30">
        <v>13.395</v>
      </c>
      <c r="E24" s="30">
        <v>14.655124999999998</v>
      </c>
      <c r="F24" s="30">
        <f t="shared" si="0"/>
        <v>14.025062499999999</v>
      </c>
      <c r="G24" s="32" t="s">
        <v>178</v>
      </c>
      <c r="H24" s="32" t="s">
        <v>177</v>
      </c>
    </row>
    <row r="25" spans="1:8" ht="15.6">
      <c r="A25" s="34">
        <v>24</v>
      </c>
      <c r="B25" s="35" t="s">
        <v>133</v>
      </c>
      <c r="C25" s="35" t="s">
        <v>134</v>
      </c>
      <c r="D25" s="30">
        <v>13.061718750000002</v>
      </c>
      <c r="E25" s="30">
        <v>14.9643125</v>
      </c>
      <c r="F25" s="30">
        <f t="shared" si="0"/>
        <v>14.013015625000001</v>
      </c>
      <c r="G25" s="32" t="s">
        <v>174</v>
      </c>
      <c r="H25" s="32" t="s">
        <v>177</v>
      </c>
    </row>
    <row r="26" spans="1:8" ht="15.6">
      <c r="A26" s="32">
        <v>25</v>
      </c>
      <c r="B26" s="35" t="s">
        <v>123</v>
      </c>
      <c r="C26" s="35" t="s">
        <v>124</v>
      </c>
      <c r="D26" s="30">
        <v>13.02509375</v>
      </c>
      <c r="E26" s="30">
        <v>14.971187500000001</v>
      </c>
      <c r="F26" s="30">
        <f t="shared" si="0"/>
        <v>13.998140625000001</v>
      </c>
      <c r="G26" s="32" t="s">
        <v>174</v>
      </c>
      <c r="H26" s="34" t="s">
        <v>176</v>
      </c>
    </row>
    <row r="27" spans="1:8" ht="15.6">
      <c r="A27" s="34">
        <v>26</v>
      </c>
      <c r="B27" s="36" t="s">
        <v>139</v>
      </c>
      <c r="C27" s="36" t="s">
        <v>140</v>
      </c>
      <c r="D27" s="30">
        <v>13.232171875000002</v>
      </c>
      <c r="E27" s="30">
        <v>14.759187499999999</v>
      </c>
      <c r="F27" s="30">
        <f t="shared" si="0"/>
        <v>13.995679687500001</v>
      </c>
      <c r="G27" s="32" t="s">
        <v>178</v>
      </c>
      <c r="H27" s="34" t="s">
        <v>176</v>
      </c>
    </row>
    <row r="28" spans="1:8" ht="15.6">
      <c r="A28" s="32">
        <v>27</v>
      </c>
      <c r="B28" s="37" t="s">
        <v>97</v>
      </c>
      <c r="C28" s="37" t="s">
        <v>98</v>
      </c>
      <c r="D28" s="30">
        <v>13.417812499999998</v>
      </c>
      <c r="E28" s="30">
        <v>14.541500000000001</v>
      </c>
      <c r="F28" s="30">
        <f t="shared" si="0"/>
        <v>13.97965625</v>
      </c>
      <c r="G28" s="32" t="s">
        <v>174</v>
      </c>
      <c r="H28" s="34" t="s">
        <v>176</v>
      </c>
    </row>
    <row r="29" spans="1:8" ht="15.6">
      <c r="A29" s="34">
        <v>28</v>
      </c>
      <c r="B29" s="35" t="s">
        <v>93</v>
      </c>
      <c r="C29" s="35" t="s">
        <v>94</v>
      </c>
      <c r="D29" s="30">
        <v>13.207953125000003</v>
      </c>
      <c r="E29" s="30">
        <v>14.682937500000001</v>
      </c>
      <c r="F29" s="30">
        <f t="shared" si="0"/>
        <v>13.945445312500002</v>
      </c>
      <c r="G29" s="32" t="s">
        <v>174</v>
      </c>
      <c r="H29" s="34" t="s">
        <v>176</v>
      </c>
    </row>
    <row r="30" spans="1:8" ht="15.6">
      <c r="A30" s="32">
        <v>29</v>
      </c>
      <c r="B30" s="37" t="s">
        <v>89</v>
      </c>
      <c r="C30" s="37" t="s">
        <v>90</v>
      </c>
      <c r="D30" s="30">
        <v>13.550312499999999</v>
      </c>
      <c r="E30" s="30">
        <v>14.28275</v>
      </c>
      <c r="F30" s="30">
        <f t="shared" si="0"/>
        <v>13.916531249999998</v>
      </c>
      <c r="G30" s="32" t="s">
        <v>174</v>
      </c>
      <c r="H30" s="34" t="s">
        <v>176</v>
      </c>
    </row>
    <row r="31" spans="1:8" ht="15.6">
      <c r="A31" s="34">
        <v>30</v>
      </c>
      <c r="B31" s="36" t="s">
        <v>59</v>
      </c>
      <c r="C31" s="36" t="s">
        <v>60</v>
      </c>
      <c r="D31" s="30">
        <v>13.377500000000001</v>
      </c>
      <c r="E31" s="30">
        <v>14.3694375</v>
      </c>
      <c r="F31" s="30">
        <f t="shared" si="0"/>
        <v>13.873468750000001</v>
      </c>
      <c r="G31" s="32" t="s">
        <v>174</v>
      </c>
      <c r="H31" s="34" t="s">
        <v>176</v>
      </c>
    </row>
    <row r="32" spans="1:8" ht="15.6">
      <c r="A32" s="32">
        <v>31</v>
      </c>
      <c r="B32" s="36" t="s">
        <v>65</v>
      </c>
      <c r="C32" s="36" t="s">
        <v>66</v>
      </c>
      <c r="D32" s="30">
        <v>13.306312500000001</v>
      </c>
      <c r="E32" s="30">
        <v>14.437625000000001</v>
      </c>
      <c r="F32" s="30">
        <f t="shared" si="0"/>
        <v>13.871968750000001</v>
      </c>
      <c r="G32" s="32" t="s">
        <v>174</v>
      </c>
      <c r="H32" s="34" t="s">
        <v>176</v>
      </c>
    </row>
    <row r="33" spans="1:8" ht="15.6">
      <c r="A33" s="34">
        <v>32</v>
      </c>
      <c r="B33" s="35" t="s">
        <v>85</v>
      </c>
      <c r="C33" s="35" t="s">
        <v>86</v>
      </c>
      <c r="D33" s="30">
        <v>12.442125000000001</v>
      </c>
      <c r="E33" s="30">
        <v>15.257187500000001</v>
      </c>
      <c r="F33" s="30">
        <f t="shared" si="0"/>
        <v>13.849656250000001</v>
      </c>
      <c r="G33" s="32" t="s">
        <v>174</v>
      </c>
      <c r="H33" s="34" t="s">
        <v>176</v>
      </c>
    </row>
    <row r="34" spans="1:8" ht="15.6">
      <c r="A34" s="32">
        <v>33</v>
      </c>
      <c r="B34" s="36" t="s">
        <v>149</v>
      </c>
      <c r="C34" s="36" t="s">
        <v>150</v>
      </c>
      <c r="D34" s="30">
        <v>13.454593750000001</v>
      </c>
      <c r="E34" s="30">
        <v>14.221000000000002</v>
      </c>
      <c r="F34" s="30">
        <f t="shared" ref="F34:F64" si="1">AVERAGE(D34,E34)</f>
        <v>13.837796875000002</v>
      </c>
      <c r="G34" s="32" t="s">
        <v>178</v>
      </c>
      <c r="H34" s="34" t="s">
        <v>176</v>
      </c>
    </row>
    <row r="35" spans="1:8" ht="15.6">
      <c r="A35" s="34">
        <v>34</v>
      </c>
      <c r="B35" s="37" t="s">
        <v>81</v>
      </c>
      <c r="C35" s="37" t="s">
        <v>82</v>
      </c>
      <c r="D35" s="30">
        <v>12.9806875</v>
      </c>
      <c r="E35" s="30">
        <v>14.549625000000001</v>
      </c>
      <c r="F35" s="30">
        <f t="shared" si="1"/>
        <v>13.76515625</v>
      </c>
      <c r="G35" s="32" t="s">
        <v>174</v>
      </c>
      <c r="H35" s="34" t="s">
        <v>176</v>
      </c>
    </row>
    <row r="36" spans="1:8" ht="15.6">
      <c r="A36" s="32">
        <v>35</v>
      </c>
      <c r="B36" s="37" t="s">
        <v>145</v>
      </c>
      <c r="C36" s="37" t="s">
        <v>146</v>
      </c>
      <c r="D36" s="30">
        <v>13.3351875</v>
      </c>
      <c r="E36" s="30">
        <v>14.1290625</v>
      </c>
      <c r="F36" s="30">
        <f t="shared" si="1"/>
        <v>13.732125</v>
      </c>
      <c r="G36" s="32" t="s">
        <v>174</v>
      </c>
      <c r="H36" s="34" t="s">
        <v>176</v>
      </c>
    </row>
    <row r="37" spans="1:8" ht="15.6">
      <c r="A37" s="34">
        <v>36</v>
      </c>
      <c r="B37" s="35" t="s">
        <v>91</v>
      </c>
      <c r="C37" s="35" t="s">
        <v>92</v>
      </c>
      <c r="D37" s="30">
        <v>13.016328124999999</v>
      </c>
      <c r="E37" s="30">
        <v>14.205125000000001</v>
      </c>
      <c r="F37" s="30">
        <f t="shared" si="1"/>
        <v>13.6107265625</v>
      </c>
      <c r="G37" s="32" t="s">
        <v>174</v>
      </c>
      <c r="H37" s="34" t="s">
        <v>176</v>
      </c>
    </row>
    <row r="38" spans="1:8" ht="15.6">
      <c r="A38" s="32">
        <v>37</v>
      </c>
      <c r="B38" s="36" t="s">
        <v>153</v>
      </c>
      <c r="C38" s="36" t="s">
        <v>154</v>
      </c>
      <c r="D38" s="30">
        <v>12.803156250000001</v>
      </c>
      <c r="E38" s="30">
        <v>14.3828125</v>
      </c>
      <c r="F38" s="30">
        <f t="shared" si="1"/>
        <v>13.592984375</v>
      </c>
      <c r="G38" s="32" t="s">
        <v>174</v>
      </c>
      <c r="H38" s="34" t="s">
        <v>176</v>
      </c>
    </row>
    <row r="39" spans="1:8" ht="15.6">
      <c r="A39" s="34">
        <v>38</v>
      </c>
      <c r="B39" s="35" t="s">
        <v>121</v>
      </c>
      <c r="C39" s="35" t="s">
        <v>122</v>
      </c>
      <c r="D39" s="30">
        <v>13.565</v>
      </c>
      <c r="E39" s="30">
        <v>13.577874999999999</v>
      </c>
      <c r="F39" s="30">
        <f t="shared" si="1"/>
        <v>13.571437499999998</v>
      </c>
      <c r="G39" s="32" t="s">
        <v>174</v>
      </c>
      <c r="H39" s="34" t="s">
        <v>176</v>
      </c>
    </row>
    <row r="40" spans="1:8" ht="15.6">
      <c r="A40" s="32">
        <v>39</v>
      </c>
      <c r="B40" s="35" t="s">
        <v>103</v>
      </c>
      <c r="C40" s="35" t="s">
        <v>104</v>
      </c>
      <c r="D40" s="30">
        <v>12.949921875000001</v>
      </c>
      <c r="E40" s="30">
        <v>14.120687500000001</v>
      </c>
      <c r="F40" s="30">
        <f t="shared" si="1"/>
        <v>13.535304687500002</v>
      </c>
      <c r="G40" s="32" t="s">
        <v>174</v>
      </c>
      <c r="H40" s="34" t="s">
        <v>176</v>
      </c>
    </row>
    <row r="41" spans="1:8" ht="15.6">
      <c r="A41" s="34">
        <v>40</v>
      </c>
      <c r="B41" s="38" t="s">
        <v>165</v>
      </c>
      <c r="C41" s="38" t="s">
        <v>166</v>
      </c>
      <c r="D41" s="30">
        <v>12.638937500000001</v>
      </c>
      <c r="E41" s="30">
        <v>14.242187499999998</v>
      </c>
      <c r="F41" s="30">
        <f t="shared" si="1"/>
        <v>13.440562499999999</v>
      </c>
      <c r="G41" s="32" t="s">
        <v>178</v>
      </c>
      <c r="H41" s="34" t="s">
        <v>176</v>
      </c>
    </row>
    <row r="42" spans="1:8" ht="15.6">
      <c r="A42" s="32">
        <v>41</v>
      </c>
      <c r="B42" s="36" t="s">
        <v>107</v>
      </c>
      <c r="C42" s="36" t="s">
        <v>108</v>
      </c>
      <c r="D42" s="30">
        <v>13.418265625</v>
      </c>
      <c r="E42" s="30">
        <v>13.393375000000002</v>
      </c>
      <c r="F42" s="30">
        <f t="shared" si="1"/>
        <v>13.405820312500001</v>
      </c>
      <c r="G42" s="32" t="s">
        <v>174</v>
      </c>
      <c r="H42" s="34" t="s">
        <v>176</v>
      </c>
    </row>
    <row r="43" spans="1:8" ht="15.6">
      <c r="A43" s="34">
        <v>42</v>
      </c>
      <c r="B43" s="36" t="s">
        <v>63</v>
      </c>
      <c r="C43" s="36" t="s">
        <v>64</v>
      </c>
      <c r="D43" s="30">
        <v>12.5808125</v>
      </c>
      <c r="E43" s="30">
        <v>14.151499999999999</v>
      </c>
      <c r="F43" s="30">
        <f t="shared" si="1"/>
        <v>13.36615625</v>
      </c>
      <c r="G43" s="32" t="s">
        <v>178</v>
      </c>
      <c r="H43" s="34" t="s">
        <v>176</v>
      </c>
    </row>
    <row r="44" spans="1:8" ht="15.6">
      <c r="A44" s="32">
        <v>43</v>
      </c>
      <c r="B44" s="35" t="s">
        <v>57</v>
      </c>
      <c r="C44" s="35" t="s">
        <v>58</v>
      </c>
      <c r="D44" s="30">
        <v>12.086078125</v>
      </c>
      <c r="E44" s="30">
        <v>14.566312500000002</v>
      </c>
      <c r="F44" s="30">
        <f t="shared" si="1"/>
        <v>13.326195312500001</v>
      </c>
      <c r="G44" s="32" t="s">
        <v>178</v>
      </c>
      <c r="H44" s="34" t="s">
        <v>176</v>
      </c>
    </row>
    <row r="45" spans="1:8" ht="15.6">
      <c r="A45" s="34">
        <v>44</v>
      </c>
      <c r="B45" s="36" t="s">
        <v>49</v>
      </c>
      <c r="C45" s="36" t="s">
        <v>50</v>
      </c>
      <c r="D45" s="30">
        <v>12.878828125</v>
      </c>
      <c r="E45" s="30">
        <v>13.762875000000001</v>
      </c>
      <c r="F45" s="30">
        <f t="shared" si="1"/>
        <v>13.3208515625</v>
      </c>
      <c r="G45" s="32" t="s">
        <v>178</v>
      </c>
      <c r="H45" s="34" t="s">
        <v>176</v>
      </c>
    </row>
    <row r="46" spans="1:8" ht="15.6">
      <c r="A46" s="32">
        <v>45</v>
      </c>
      <c r="B46" s="36" t="s">
        <v>77</v>
      </c>
      <c r="C46" s="36" t="s">
        <v>78</v>
      </c>
      <c r="D46" s="30">
        <v>12.456640624999999</v>
      </c>
      <c r="E46" s="30">
        <v>14.159937499999998</v>
      </c>
      <c r="F46" s="30">
        <f t="shared" si="1"/>
        <v>13.308289062499998</v>
      </c>
      <c r="G46" s="32" t="s">
        <v>174</v>
      </c>
      <c r="H46" s="34" t="s">
        <v>176</v>
      </c>
    </row>
    <row r="47" spans="1:8" ht="15.6">
      <c r="A47" s="34">
        <v>46</v>
      </c>
      <c r="B47" s="36" t="s">
        <v>69</v>
      </c>
      <c r="C47" s="36" t="s">
        <v>70</v>
      </c>
      <c r="D47" s="30">
        <v>12.605421875000001</v>
      </c>
      <c r="E47" s="30">
        <v>13.97125</v>
      </c>
      <c r="F47" s="30">
        <f t="shared" si="1"/>
        <v>13.288335937500001</v>
      </c>
      <c r="G47" s="32" t="s">
        <v>174</v>
      </c>
      <c r="H47" s="34" t="s">
        <v>176</v>
      </c>
    </row>
    <row r="48" spans="1:8" ht="15.6">
      <c r="A48" s="32">
        <v>47</v>
      </c>
      <c r="B48" s="35" t="s">
        <v>105</v>
      </c>
      <c r="C48" s="35" t="s">
        <v>106</v>
      </c>
      <c r="D48" s="30">
        <v>12.030546875000001</v>
      </c>
      <c r="E48" s="30">
        <v>14.466562499999998</v>
      </c>
      <c r="F48" s="30">
        <f t="shared" si="1"/>
        <v>13.2485546875</v>
      </c>
      <c r="G48" s="32" t="s">
        <v>178</v>
      </c>
      <c r="H48" s="34" t="s">
        <v>176</v>
      </c>
    </row>
    <row r="49" spans="1:8" ht="15.6">
      <c r="A49" s="34">
        <v>48</v>
      </c>
      <c r="B49" s="35" t="s">
        <v>141</v>
      </c>
      <c r="C49" s="35" t="s">
        <v>142</v>
      </c>
      <c r="D49" s="30">
        <v>12.530687500000001</v>
      </c>
      <c r="E49" s="30">
        <v>13.923</v>
      </c>
      <c r="F49" s="30">
        <f t="shared" si="1"/>
        <v>13.22684375</v>
      </c>
      <c r="G49" s="32" t="s">
        <v>174</v>
      </c>
      <c r="H49" s="34" t="s">
        <v>176</v>
      </c>
    </row>
    <row r="50" spans="1:8" ht="15.6">
      <c r="A50" s="32">
        <v>49</v>
      </c>
      <c r="B50" s="36" t="s">
        <v>119</v>
      </c>
      <c r="C50" s="36" t="s">
        <v>120</v>
      </c>
      <c r="D50" s="30">
        <v>12.647390625</v>
      </c>
      <c r="E50" s="30">
        <v>13.757000000000001</v>
      </c>
      <c r="F50" s="30">
        <f t="shared" si="1"/>
        <v>13.202195312500001</v>
      </c>
      <c r="G50" s="32" t="s">
        <v>174</v>
      </c>
      <c r="H50" s="34" t="s">
        <v>176</v>
      </c>
    </row>
    <row r="51" spans="1:8" ht="15.6">
      <c r="A51" s="34">
        <v>50</v>
      </c>
      <c r="B51" s="35" t="s">
        <v>125</v>
      </c>
      <c r="C51" s="35" t="s">
        <v>126</v>
      </c>
      <c r="D51" s="30">
        <v>12.344312499999999</v>
      </c>
      <c r="E51" s="30">
        <v>13.986250000000002</v>
      </c>
      <c r="F51" s="30">
        <f t="shared" si="1"/>
        <v>13.16528125</v>
      </c>
      <c r="G51" s="32" t="s">
        <v>178</v>
      </c>
      <c r="H51" s="34" t="s">
        <v>176</v>
      </c>
    </row>
    <row r="52" spans="1:8" ht="15.6">
      <c r="A52" s="32">
        <v>51</v>
      </c>
      <c r="B52" s="37" t="s">
        <v>47</v>
      </c>
      <c r="C52" s="37" t="s">
        <v>48</v>
      </c>
      <c r="D52" s="30">
        <v>12.13625</v>
      </c>
      <c r="E52" s="30">
        <v>14.0721875</v>
      </c>
      <c r="F52" s="30">
        <f t="shared" si="1"/>
        <v>13.104218750000001</v>
      </c>
      <c r="G52" s="32" t="s">
        <v>174</v>
      </c>
      <c r="H52" s="34" t="s">
        <v>176</v>
      </c>
    </row>
    <row r="53" spans="1:8" ht="15.6">
      <c r="A53" s="34">
        <v>52</v>
      </c>
      <c r="B53" s="35" t="s">
        <v>101</v>
      </c>
      <c r="C53" s="35" t="s">
        <v>102</v>
      </c>
      <c r="D53" s="30">
        <v>12.048390625</v>
      </c>
      <c r="E53" s="30">
        <v>14.111625</v>
      </c>
      <c r="F53" s="30">
        <f t="shared" si="1"/>
        <v>13.0800078125</v>
      </c>
      <c r="G53" s="32" t="s">
        <v>174</v>
      </c>
      <c r="H53" s="34" t="s">
        <v>176</v>
      </c>
    </row>
    <row r="54" spans="1:8" ht="15.6">
      <c r="A54" s="32">
        <v>53</v>
      </c>
      <c r="B54" s="35" t="s">
        <v>87</v>
      </c>
      <c r="C54" s="35" t="s">
        <v>88</v>
      </c>
      <c r="D54" s="30">
        <v>12.414953124999998</v>
      </c>
      <c r="E54" s="30">
        <v>13.683499999999999</v>
      </c>
      <c r="F54" s="30">
        <f t="shared" si="1"/>
        <v>13.049226562499999</v>
      </c>
      <c r="G54" s="32" t="s">
        <v>178</v>
      </c>
      <c r="H54" s="34" t="s">
        <v>176</v>
      </c>
    </row>
    <row r="55" spans="1:8" ht="15.6">
      <c r="A55" s="34">
        <v>54</v>
      </c>
      <c r="B55" s="35" t="s">
        <v>75</v>
      </c>
      <c r="C55" s="35" t="s">
        <v>76</v>
      </c>
      <c r="D55" s="30">
        <v>12.487125000000002</v>
      </c>
      <c r="E55" s="30">
        <v>13.601749999999999</v>
      </c>
      <c r="F55" s="30">
        <f t="shared" si="1"/>
        <v>13.044437500000001</v>
      </c>
      <c r="G55" s="32" t="s">
        <v>178</v>
      </c>
      <c r="H55" s="34" t="s">
        <v>176</v>
      </c>
    </row>
    <row r="56" spans="1:8" ht="15.6">
      <c r="A56" s="32">
        <v>55</v>
      </c>
      <c r="B56" s="36" t="s">
        <v>45</v>
      </c>
      <c r="C56" s="36" t="s">
        <v>46</v>
      </c>
      <c r="D56" s="30">
        <v>12.088375000000001</v>
      </c>
      <c r="E56" s="30">
        <v>13.9835625</v>
      </c>
      <c r="F56" s="30">
        <f t="shared" si="1"/>
        <v>13.03596875</v>
      </c>
      <c r="G56" s="32" t="s">
        <v>174</v>
      </c>
      <c r="H56" s="34" t="s">
        <v>176</v>
      </c>
    </row>
    <row r="57" spans="1:8" ht="15.6">
      <c r="A57" s="34">
        <v>56</v>
      </c>
      <c r="B57" s="36" t="s">
        <v>143</v>
      </c>
      <c r="C57" s="36" t="s">
        <v>144</v>
      </c>
      <c r="D57" s="30">
        <v>12</v>
      </c>
      <c r="E57" s="30">
        <v>13.956</v>
      </c>
      <c r="F57" s="30">
        <f t="shared" si="1"/>
        <v>12.978</v>
      </c>
      <c r="G57" s="32" t="s">
        <v>174</v>
      </c>
      <c r="H57" s="34" t="s">
        <v>176</v>
      </c>
    </row>
    <row r="58" spans="1:8" ht="15.6">
      <c r="A58" s="32">
        <v>57</v>
      </c>
      <c r="B58" s="36" t="s">
        <v>127</v>
      </c>
      <c r="C58" s="36" t="s">
        <v>128</v>
      </c>
      <c r="D58" s="30">
        <v>12.912000000000001</v>
      </c>
      <c r="E58" s="30">
        <v>12.824937500000001</v>
      </c>
      <c r="F58" s="30">
        <f t="shared" si="1"/>
        <v>12.868468750000002</v>
      </c>
      <c r="G58" s="32" t="s">
        <v>178</v>
      </c>
      <c r="H58" s="34" t="s">
        <v>176</v>
      </c>
    </row>
    <row r="59" spans="1:8" ht="15.6">
      <c r="A59" s="34">
        <v>58</v>
      </c>
      <c r="B59" s="36" t="s">
        <v>163</v>
      </c>
      <c r="C59" s="36" t="s">
        <v>164</v>
      </c>
      <c r="D59" s="30">
        <v>12.10653125</v>
      </c>
      <c r="E59" s="30">
        <v>13.533812500000002</v>
      </c>
      <c r="F59" s="30">
        <f t="shared" si="1"/>
        <v>12.820171875</v>
      </c>
      <c r="G59" s="32" t="s">
        <v>174</v>
      </c>
      <c r="H59" s="34" t="s">
        <v>176</v>
      </c>
    </row>
    <row r="60" spans="1:8" ht="15.6">
      <c r="A60" s="32">
        <v>59</v>
      </c>
      <c r="B60" s="36" t="s">
        <v>55</v>
      </c>
      <c r="C60" s="36" t="s">
        <v>56</v>
      </c>
      <c r="D60" s="30">
        <v>12</v>
      </c>
      <c r="E60" s="30">
        <v>13.5514375</v>
      </c>
      <c r="F60" s="30">
        <f t="shared" si="1"/>
        <v>12.775718749999999</v>
      </c>
      <c r="G60" s="32" t="s">
        <v>178</v>
      </c>
      <c r="H60" s="34" t="s">
        <v>176</v>
      </c>
    </row>
    <row r="61" spans="1:8" ht="15.6">
      <c r="A61" s="34">
        <v>60</v>
      </c>
      <c r="B61" s="36" t="s">
        <v>115</v>
      </c>
      <c r="C61" s="36" t="s">
        <v>116</v>
      </c>
      <c r="D61" s="30">
        <v>12</v>
      </c>
      <c r="E61" s="30">
        <v>13.437062500000001</v>
      </c>
      <c r="F61" s="30">
        <f t="shared" si="1"/>
        <v>12.718531250000002</v>
      </c>
      <c r="G61" s="32" t="s">
        <v>178</v>
      </c>
      <c r="H61" s="34" t="s">
        <v>176</v>
      </c>
    </row>
    <row r="62" spans="1:8" ht="15.6">
      <c r="A62" s="32">
        <v>61</v>
      </c>
      <c r="B62" s="36" t="s">
        <v>117</v>
      </c>
      <c r="C62" s="36" t="s">
        <v>118</v>
      </c>
      <c r="D62" s="30">
        <v>12.5486875</v>
      </c>
      <c r="E62" s="30">
        <v>12.810062500000001</v>
      </c>
      <c r="F62" s="30">
        <f t="shared" si="1"/>
        <v>12.679375</v>
      </c>
      <c r="G62" s="32" t="s">
        <v>174</v>
      </c>
      <c r="H62" s="34" t="s">
        <v>176</v>
      </c>
    </row>
    <row r="63" spans="1:8" ht="15.6">
      <c r="A63" s="34">
        <v>62</v>
      </c>
      <c r="B63" s="35" t="s">
        <v>71</v>
      </c>
      <c r="C63" s="35" t="s">
        <v>72</v>
      </c>
      <c r="D63" s="30">
        <v>12.178828124999999</v>
      </c>
      <c r="E63" s="30">
        <v>13.166625000000002</v>
      </c>
      <c r="F63" s="30">
        <f t="shared" si="1"/>
        <v>12.672726562499999</v>
      </c>
      <c r="G63" s="32" t="s">
        <v>178</v>
      </c>
      <c r="H63" s="34" t="s">
        <v>176</v>
      </c>
    </row>
    <row r="64" spans="1:8" ht="15.6">
      <c r="A64" s="32">
        <v>63</v>
      </c>
      <c r="B64" s="36" t="s">
        <v>159</v>
      </c>
      <c r="C64" s="36" t="s">
        <v>160</v>
      </c>
      <c r="D64" s="30">
        <v>12.174671875</v>
      </c>
      <c r="E64" s="30">
        <v>12.146437500000001</v>
      </c>
      <c r="F64" s="30">
        <f t="shared" si="1"/>
        <v>12.160554687499999</v>
      </c>
      <c r="G64" s="32" t="s">
        <v>174</v>
      </c>
      <c r="H64" s="34" t="s">
        <v>176</v>
      </c>
    </row>
  </sheetData>
  <sortState ref="A2:H64">
    <sortCondition descending="1" ref="F2:F64"/>
  </sortState>
  <pageMargins left="0.7" right="0.7" top="0.75" bottom="0.75" header="0.3" footer="0.3"/>
  <pageSetup paperSize="9" scale="75" fitToWidth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GRS3S4</vt:lpstr>
      <vt:lpstr>GRS3S4ORD</vt:lpstr>
      <vt:lpstr>GRFINAL</vt:lpstr>
      <vt:lpstr>MOYSORT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cp:lastPrinted>2020-07-14T06:49:18Z</cp:lastPrinted>
  <dcterms:created xsi:type="dcterms:W3CDTF">2020-07-09T11:24:42Z</dcterms:created>
  <dcterms:modified xsi:type="dcterms:W3CDTF">2020-07-14T11:51:52Z</dcterms:modified>
</cp:coreProperties>
</file>